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-465" yWindow="-45" windowWidth="15240" windowHeight="8610"/>
  </bookViews>
  <sheets>
    <sheet name="신규" sheetId="18" r:id="rId1"/>
    <sheet name="설계수수료" sheetId="6" r:id="rId2"/>
    <sheet name="입력용" sheetId="19" r:id="rId3"/>
    <sheet name="출력용" sheetId="20" r:id="rId4"/>
  </sheets>
  <externalReferences>
    <externalReference r:id="rId5"/>
  </externalReferences>
  <definedNames>
    <definedName name="_xlnm.Print_Area" localSheetId="0">신규!$A$1:$I$33</definedName>
  </definedNames>
  <calcPr calcId="125725"/>
</workbook>
</file>

<file path=xl/calcChain.xml><?xml version="1.0" encoding="utf-8"?>
<calcChain xmlns="http://schemas.openxmlformats.org/spreadsheetml/2006/main">
  <c r="D12" i="6"/>
  <c r="K12" s="1"/>
  <c r="V11"/>
  <c r="V10"/>
  <c r="V9"/>
  <c r="V8"/>
  <c r="O11"/>
  <c r="O10"/>
  <c r="O9"/>
  <c r="O8"/>
  <c r="H8"/>
  <c r="H11"/>
  <c r="H10"/>
  <c r="H9"/>
  <c r="H16"/>
  <c r="V16" s="1"/>
  <c r="Y12"/>
  <c r="Y11"/>
  <c r="Y10"/>
  <c r="Y9"/>
  <c r="Y8"/>
  <c r="O16"/>
  <c r="R12"/>
  <c r="R11"/>
  <c r="R10"/>
  <c r="R9"/>
  <c r="R8"/>
  <c r="K11"/>
  <c r="K10"/>
  <c r="K9"/>
  <c r="K8"/>
  <c r="I4"/>
  <c r="P4"/>
  <c r="W4"/>
  <c r="I3"/>
  <c r="P3"/>
  <c r="W3"/>
  <c r="E16" i="19"/>
  <c r="E14" i="20"/>
  <c r="Z14" s="1"/>
  <c r="E15"/>
  <c r="Z15" s="1"/>
  <c r="E13"/>
  <c r="S13" s="1"/>
  <c r="E12"/>
  <c r="Z12" s="1"/>
  <c r="E11"/>
  <c r="S11" s="1"/>
  <c r="E10"/>
  <c r="Z10" s="1"/>
  <c r="E9"/>
  <c r="E4"/>
  <c r="S4" s="1"/>
  <c r="E16"/>
  <c r="Z16" s="1"/>
  <c r="Z9"/>
  <c r="Z11"/>
  <c r="Z13"/>
  <c r="S10"/>
  <c r="S14"/>
  <c r="S16"/>
  <c r="L9"/>
  <c r="L10"/>
  <c r="L11"/>
  <c r="L12"/>
  <c r="L13"/>
  <c r="L15"/>
  <c r="F16"/>
  <c r="AA16"/>
  <c r="T16"/>
  <c r="M16"/>
  <c r="F15"/>
  <c r="AA15"/>
  <c r="T15"/>
  <c r="M15"/>
  <c r="F14"/>
  <c r="AA14"/>
  <c r="T14"/>
  <c r="M14"/>
  <c r="F13"/>
  <c r="AA13"/>
  <c r="T13"/>
  <c r="M13"/>
  <c r="F12"/>
  <c r="AA12"/>
  <c r="T12"/>
  <c r="M12"/>
  <c r="F11"/>
  <c r="AA11" s="1"/>
  <c r="T11"/>
  <c r="M11"/>
  <c r="F10"/>
  <c r="AA10"/>
  <c r="T10"/>
  <c r="M10"/>
  <c r="F9"/>
  <c r="AA9" s="1"/>
  <c r="C4"/>
  <c r="X4"/>
  <c r="Q4"/>
  <c r="J4"/>
  <c r="Z4" l="1"/>
  <c r="L4"/>
  <c r="S15"/>
  <c r="S12"/>
  <c r="E17"/>
  <c r="D19" s="1"/>
  <c r="Y19" s="1"/>
  <c r="Z17"/>
  <c r="T9"/>
  <c r="M9"/>
  <c r="L16"/>
  <c r="L14"/>
  <c r="S9"/>
  <c r="S17" s="1"/>
  <c r="K19" l="1"/>
  <c r="R19"/>
  <c r="L17"/>
</calcChain>
</file>

<file path=xl/comments1.xml><?xml version="1.0" encoding="utf-8"?>
<comments xmlns="http://schemas.openxmlformats.org/spreadsheetml/2006/main">
  <authors>
    <author>..</author>
  </authors>
  <commentList>
    <comment ref="C10" authorId="0">
      <text>
        <r>
          <rPr>
            <b/>
            <sz val="9"/>
            <color indexed="81"/>
            <rFont val="Tahoma"/>
            <family val="2"/>
          </rPr>
          <t>..: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 xml:space="preserve">계량기 놓을 위치
</t>
        </r>
      </text>
    </comment>
    <comment ref="G20" authorId="0">
      <text>
        <r>
          <rPr>
            <b/>
            <sz val="9"/>
            <color indexed="81"/>
            <rFont val="Tahoma"/>
            <family val="2"/>
          </rPr>
          <t xml:space="preserve">..:
</t>
        </r>
        <r>
          <rPr>
            <b/>
            <sz val="9"/>
            <color indexed="81"/>
            <rFont val="돋움"/>
            <family val="3"/>
            <charset val="129"/>
          </rPr>
          <t xml:space="preserve">현재 살고 있는 주소지
</t>
        </r>
      </text>
    </comment>
  </commentList>
</comments>
</file>

<file path=xl/sharedStrings.xml><?xml version="1.0" encoding="utf-8"?>
<sst xmlns="http://schemas.openxmlformats.org/spreadsheetml/2006/main" count="231" uniqueCount="119">
  <si>
    <t>(수용가 보관)</t>
  </si>
  <si>
    <r>
      <t>전북은행군산지점장</t>
    </r>
    <r>
      <rPr>
        <b/>
        <sz val="13"/>
        <rFont val="굴림체"/>
        <family val="3"/>
        <charset val="129"/>
      </rPr>
      <t xml:space="preserve"> </t>
    </r>
    <r>
      <rPr>
        <b/>
        <sz val="11"/>
        <rFont val="굴림체"/>
        <family val="3"/>
        <charset val="129"/>
      </rPr>
      <t>귀하</t>
    </r>
    <phoneticPr fontId="2" type="noConversion"/>
  </si>
  <si>
    <t>납  입  서</t>
  </si>
  <si>
    <t>납입통지서</t>
  </si>
  <si>
    <t>영  수  증</t>
  </si>
  <si>
    <t>납</t>
  </si>
  <si>
    <t>관</t>
  </si>
  <si>
    <t>항</t>
  </si>
  <si>
    <t>세 항</t>
  </si>
  <si>
    <t>목</t>
  </si>
  <si>
    <t>년 도</t>
  </si>
  <si>
    <t>사업수익</t>
  </si>
  <si>
    <t>영업수익</t>
  </si>
  <si>
    <t>기타영업</t>
  </si>
  <si>
    <t>수수료</t>
  </si>
  <si>
    <t>수  입</t>
  </si>
  <si>
    <t>설 계 수 수 료</t>
  </si>
  <si>
    <t>합        계</t>
  </si>
  <si>
    <t>상기 금액을 납입 하시기 바랍니다.</t>
  </si>
  <si>
    <t xml:space="preserve">   상기 금액을 영수함.</t>
  </si>
  <si>
    <t>군 산 시 금 고</t>
  </si>
  <si>
    <t>제   호</t>
    <phoneticPr fontId="2" type="noConversion"/>
  </si>
  <si>
    <t>관</t>
    <phoneticPr fontId="2" type="noConversion"/>
  </si>
  <si>
    <r>
      <t xml:space="preserve"> 군 산 시 장 </t>
    </r>
    <r>
      <rPr>
        <b/>
        <sz val="13"/>
        <rFont val="굴림체"/>
        <family val="3"/>
        <charset val="129"/>
      </rPr>
      <t>귀하</t>
    </r>
    <phoneticPr fontId="2" type="noConversion"/>
  </si>
  <si>
    <t>아래와 같이 군산시 상수도 급수조례 제6조 규정에 의하여 신청함.</t>
    <phoneticPr fontId="2" type="noConversion"/>
  </si>
  <si>
    <t>□ 수전분리</t>
    <phoneticPr fontId="2" type="noConversion"/>
  </si>
  <si>
    <t>급수종별</t>
    <phoneticPr fontId="2" type="noConversion"/>
  </si>
  <si>
    <t>※ 첨 부 : 설계수수료 납입서.</t>
    <phoneticPr fontId="2" type="noConversion"/>
  </si>
  <si>
    <t>주           소 :</t>
    <phoneticPr fontId="2" type="noConversion"/>
  </si>
  <si>
    <t>성           명 :</t>
    <phoneticPr fontId="2" type="noConversion"/>
  </si>
  <si>
    <t>주민등록번호 :</t>
    <phoneticPr fontId="2" type="noConversion"/>
  </si>
  <si>
    <t>전  화 번  호 :</t>
    <phoneticPr fontId="2" type="noConversion"/>
  </si>
  <si>
    <t>휴    대    폰 :</t>
    <phoneticPr fontId="2" type="noConversion"/>
  </si>
  <si>
    <t>귀 하</t>
    <phoneticPr fontId="2" type="noConversion"/>
  </si>
  <si>
    <t>※ 이면에 위치도 표시</t>
    <phoneticPr fontId="2" type="noConversion"/>
  </si>
  <si>
    <t>(별표 제 6 호)</t>
    <phoneticPr fontId="2" type="noConversion"/>
  </si>
  <si>
    <t>1.</t>
    <phoneticPr fontId="2" type="noConversion"/>
  </si>
  <si>
    <t>2.</t>
    <phoneticPr fontId="2" type="noConversion"/>
  </si>
  <si>
    <t>급  수  공  사  신  청  서</t>
    <phoneticPr fontId="2" type="noConversion"/>
  </si>
  <si>
    <t xml:space="preserve">다만 본인 소유의 급수공사가 완공되면 대지 경계선 밖으로 매설된 급수관과 </t>
    <phoneticPr fontId="2" type="noConversion"/>
  </si>
  <si>
    <t>계량기는 귀 시에  기부 체납하며 이의 선량한  관리의무와 상수도 급수조례</t>
    <phoneticPr fontId="2" type="noConversion"/>
  </si>
  <si>
    <t>(인)</t>
    <phoneticPr fontId="2" type="noConversion"/>
  </si>
  <si>
    <t xml:space="preserve"> 군    산    시    장</t>
    <phoneticPr fontId="2" type="noConversion"/>
  </si>
  <si>
    <t>수  익</t>
    <phoneticPr fontId="2" type="noConversion"/>
  </si>
  <si>
    <t>제   호</t>
    <phoneticPr fontId="2" type="noConversion"/>
  </si>
  <si>
    <t xml:space="preserve"> </t>
    <phoneticPr fontId="2" type="noConversion"/>
  </si>
  <si>
    <t>㎜</t>
    <phoneticPr fontId="2" type="noConversion"/>
  </si>
  <si>
    <t>㎡</t>
    <phoneticPr fontId="2" type="noConversion"/>
  </si>
  <si>
    <t>특기사항</t>
    <phoneticPr fontId="2" type="noConversion"/>
  </si>
  <si>
    <t>층    수</t>
    <phoneticPr fontId="2" type="noConversion"/>
  </si>
  <si>
    <t>급수전위치</t>
    <phoneticPr fontId="2" type="noConversion"/>
  </si>
  <si>
    <t>건축연면적</t>
    <phoneticPr fontId="2" type="noConversion"/>
  </si>
  <si>
    <t>대  조  자</t>
    <phoneticPr fontId="2" type="noConversion"/>
  </si>
  <si>
    <t xml:space="preserve"> </t>
    <phoneticPr fontId="2" type="noConversion"/>
  </si>
  <si>
    <t>급수공사비영수필납부서</t>
    <phoneticPr fontId="2" type="noConversion"/>
  </si>
  <si>
    <t>승인
번호</t>
    <phoneticPr fontId="2" type="noConversion"/>
  </si>
  <si>
    <t>수도특별회계 세입</t>
    <phoneticPr fontId="2" type="noConversion"/>
  </si>
  <si>
    <t>구      분</t>
    <phoneticPr fontId="2" type="noConversion"/>
  </si>
  <si>
    <t>금   액</t>
    <phoneticPr fontId="2" type="noConversion"/>
  </si>
  <si>
    <t>비고</t>
    <phoneticPr fontId="2" type="noConversion"/>
  </si>
  <si>
    <t>시설분담금</t>
    <phoneticPr fontId="2" type="noConversion"/>
  </si>
  <si>
    <t>공  사  비</t>
    <phoneticPr fontId="2" type="noConversion"/>
  </si>
  <si>
    <t>준공검사수수료</t>
    <phoneticPr fontId="2" type="noConversion"/>
  </si>
  <si>
    <t>자재검사수수료</t>
    <phoneticPr fontId="2" type="noConversion"/>
  </si>
  <si>
    <t>설계수수료</t>
    <phoneticPr fontId="2" type="noConversion"/>
  </si>
  <si>
    <t>유  량  계</t>
    <phoneticPr fontId="2" type="noConversion"/>
  </si>
  <si>
    <t>보  호  통</t>
    <phoneticPr fontId="2" type="noConversion"/>
  </si>
  <si>
    <t>관급자재비</t>
    <phoneticPr fontId="2" type="noConversion"/>
  </si>
  <si>
    <t>계</t>
  </si>
  <si>
    <t>급수공사비영수필납부서</t>
    <phoneticPr fontId="2" type="noConversion"/>
  </si>
  <si>
    <t>급수공사비영수필통지서</t>
    <phoneticPr fontId="2" type="noConversion"/>
  </si>
  <si>
    <t>승인
번호</t>
  </si>
  <si>
    <t>호</t>
  </si>
  <si>
    <t>수도특별회계 세입</t>
  </si>
  <si>
    <t>구      분</t>
  </si>
  <si>
    <t>금   액</t>
  </si>
  <si>
    <t>비고</t>
  </si>
  <si>
    <t>시설분담금</t>
  </si>
  <si>
    <t>공  사  비</t>
  </si>
  <si>
    <t>준공검사수수료</t>
  </si>
  <si>
    <t>자재검사수수료</t>
  </si>
  <si>
    <t>설계수수료</t>
    <phoneticPr fontId="2" type="noConversion"/>
  </si>
  <si>
    <t>유  량  계</t>
  </si>
  <si>
    <t>보  호  통</t>
  </si>
  <si>
    <t>관급자재비</t>
  </si>
  <si>
    <t>납입합계</t>
    <phoneticPr fontId="2" type="noConversion"/>
  </si>
  <si>
    <t>위 금액을 영수하였기 통지 합니다.</t>
  </si>
  <si>
    <t>영수자</t>
  </si>
  <si>
    <t>(인)</t>
  </si>
  <si>
    <r>
      <t>전북은행군산지점장</t>
    </r>
    <r>
      <rPr>
        <b/>
        <sz val="13"/>
        <rFont val="굴림체"/>
        <family val="3"/>
        <charset val="129"/>
      </rPr>
      <t xml:space="preserve"> </t>
    </r>
    <r>
      <rPr>
        <b/>
        <sz val="11"/>
        <rFont val="굴림체"/>
        <family val="3"/>
        <charset val="129"/>
      </rPr>
      <t>귀하</t>
    </r>
    <phoneticPr fontId="2" type="noConversion"/>
  </si>
  <si>
    <r>
      <t>군산시장</t>
    </r>
    <r>
      <rPr>
        <b/>
        <sz val="15"/>
        <rFont val="굴림체"/>
        <family val="3"/>
        <charset val="129"/>
      </rPr>
      <t xml:space="preserve"> </t>
    </r>
    <r>
      <rPr>
        <b/>
        <sz val="14"/>
        <rFont val="굴림체"/>
        <family val="3"/>
        <charset val="129"/>
      </rPr>
      <t>귀하</t>
    </r>
    <phoneticPr fontId="2" type="noConversion"/>
  </si>
  <si>
    <t>(소유주)</t>
    <phoneticPr fontId="2" type="noConversion"/>
  </si>
  <si>
    <t>신 청 자</t>
    <phoneticPr fontId="2" type="noConversion"/>
  </si>
  <si>
    <t>2007 년    월     일</t>
    <phoneticPr fontId="2" type="noConversion"/>
  </si>
  <si>
    <t>상수도 관련 문자 메시지 수신여부</t>
    <phoneticPr fontId="2" type="noConversion"/>
  </si>
  <si>
    <t xml:space="preserve">             □ 수신안함</t>
    <phoneticPr fontId="2" type="noConversion"/>
  </si>
  <si>
    <t>결</t>
    <phoneticPr fontId="2" type="noConversion"/>
  </si>
  <si>
    <t>재</t>
    <phoneticPr fontId="2" type="noConversion"/>
  </si>
  <si>
    <t xml:space="preserve">  과   장</t>
    <phoneticPr fontId="2" type="noConversion"/>
  </si>
  <si>
    <t>지곡동554-4</t>
    <phoneticPr fontId="2" type="noConversion"/>
  </si>
  <si>
    <t>옥 명 옥</t>
    <phoneticPr fontId="2" type="noConversion"/>
  </si>
  <si>
    <t>신설</t>
    <phoneticPr fontId="2" type="noConversion"/>
  </si>
  <si>
    <t xml:space="preserve"> □ 수 신</t>
    <phoneticPr fontId="2" type="noConversion"/>
  </si>
  <si>
    <t>규정을  준수 하겠음.</t>
    <phoneticPr fontId="2" type="noConversion"/>
  </si>
  <si>
    <t>일</t>
    <phoneticPr fontId="2" type="noConversion"/>
  </si>
  <si>
    <t xml:space="preserve">      </t>
    <phoneticPr fontId="2" type="noConversion"/>
  </si>
  <si>
    <t>`</t>
    <phoneticPr fontId="2" type="noConversion"/>
  </si>
  <si>
    <t>수송동 848 정희영</t>
    <phoneticPr fontId="2" type="noConversion"/>
  </si>
  <si>
    <t>2011 년</t>
    <phoneticPr fontId="2" type="noConversion"/>
  </si>
  <si>
    <t>□ 개조</t>
    <phoneticPr fontId="2" type="noConversion"/>
  </si>
  <si>
    <t>□ 신설</t>
    <phoneticPr fontId="2" type="noConversion"/>
  </si>
  <si>
    <t xml:space="preserve">  계   장</t>
    <phoneticPr fontId="2" type="noConversion"/>
  </si>
  <si>
    <t xml:space="preserve">  주무관</t>
    <phoneticPr fontId="2" type="noConversion"/>
  </si>
  <si>
    <t xml:space="preserve">  월</t>
    <phoneticPr fontId="2" type="noConversion"/>
  </si>
  <si>
    <t>수송동 999-9</t>
    <phoneticPr fontId="2" type="noConversion"/>
  </si>
  <si>
    <t>지곡동 999-9</t>
    <phoneticPr fontId="2" type="noConversion"/>
  </si>
  <si>
    <t>홍길동</t>
    <phoneticPr fontId="2" type="noConversion"/>
  </si>
  <si>
    <t>111111-1111111</t>
    <phoneticPr fontId="2" type="noConversion"/>
  </si>
  <si>
    <t>111-1111-1111</t>
    <phoneticPr fontId="2" type="noConversion"/>
  </si>
</sst>
</file>

<file path=xl/styles.xml><?xml version="1.0" encoding="utf-8"?>
<styleSheet xmlns="http://schemas.openxmlformats.org/spreadsheetml/2006/main">
  <numFmts count="1">
    <numFmt numFmtId="41" formatCode="_-* #,##0_-;\-* #,##0_-;_-* &quot;-&quot;_-;_-@_-"/>
  </numFmts>
  <fonts count="29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9"/>
      <name val="굴림체"/>
      <family val="3"/>
      <charset val="129"/>
    </font>
    <font>
      <b/>
      <sz val="9"/>
      <name val="굴림체"/>
      <family val="3"/>
      <charset val="129"/>
    </font>
    <font>
      <b/>
      <sz val="10"/>
      <name val="굴림체"/>
      <family val="3"/>
      <charset val="129"/>
    </font>
    <font>
      <b/>
      <sz val="11"/>
      <name val="굴림체"/>
      <family val="3"/>
      <charset val="129"/>
    </font>
    <font>
      <b/>
      <sz val="13"/>
      <name val="굴림체"/>
      <family val="3"/>
      <charset val="129"/>
    </font>
    <font>
      <b/>
      <sz val="15"/>
      <name val="굴림체"/>
      <family val="3"/>
      <charset val="129"/>
    </font>
    <font>
      <b/>
      <sz val="12"/>
      <name val="굴림체"/>
      <family val="3"/>
      <charset val="129"/>
    </font>
    <font>
      <b/>
      <sz val="20"/>
      <name val="굴림체"/>
      <family val="3"/>
      <charset val="129"/>
    </font>
    <font>
      <b/>
      <sz val="17"/>
      <name val="굴림체"/>
      <family val="3"/>
      <charset val="129"/>
    </font>
    <font>
      <b/>
      <sz val="14"/>
      <name val="HY신명조"/>
      <family val="1"/>
      <charset val="129"/>
    </font>
    <font>
      <sz val="11"/>
      <name val="HY신명조"/>
      <family val="1"/>
      <charset val="129"/>
    </font>
    <font>
      <b/>
      <sz val="24"/>
      <name val="HY신명조"/>
      <family val="1"/>
      <charset val="129"/>
    </font>
    <font>
      <b/>
      <sz val="12"/>
      <name val="HY신명조"/>
      <family val="1"/>
      <charset val="129"/>
    </font>
    <font>
      <b/>
      <sz val="11"/>
      <name val="HY신명조"/>
      <family val="1"/>
      <charset val="129"/>
    </font>
    <font>
      <b/>
      <sz val="14"/>
      <name val="돋움"/>
      <family val="3"/>
      <charset val="129"/>
    </font>
    <font>
      <b/>
      <sz val="22"/>
      <name val="HY신명조"/>
      <family val="1"/>
      <charset val="129"/>
    </font>
    <font>
      <b/>
      <sz val="16"/>
      <name val="돋움"/>
      <family val="3"/>
      <charset val="129"/>
    </font>
    <font>
      <b/>
      <sz val="16"/>
      <name val="HY신명조"/>
      <family val="1"/>
      <charset val="129"/>
    </font>
    <font>
      <b/>
      <sz val="14"/>
      <name val="굴림체"/>
      <family val="3"/>
      <charset val="129"/>
    </font>
    <font>
      <sz val="9"/>
      <color indexed="12"/>
      <name val="굴림체"/>
      <family val="3"/>
      <charset val="129"/>
    </font>
    <font>
      <sz val="10"/>
      <name val="굴림체"/>
      <family val="3"/>
      <charset val="129"/>
    </font>
    <font>
      <sz val="11"/>
      <name val="굴림체"/>
      <family val="3"/>
      <charset val="129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sz val="9"/>
      <color indexed="81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</fills>
  <borders count="6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dotted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dotted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233">
    <xf numFmtId="0" fontId="0" fillId="0" borderId="0" xfId="0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6" xfId="0" applyFont="1" applyBorder="1" applyAlignment="1">
      <alignment vertical="center"/>
    </xf>
    <xf numFmtId="0" fontId="5" fillId="0" borderId="7" xfId="0" applyFont="1" applyBorder="1" applyAlignment="1">
      <alignment horizontal="center" vertical="center" shrinkToFit="1"/>
    </xf>
    <xf numFmtId="0" fontId="5" fillId="0" borderId="8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12" fillId="0" borderId="0" xfId="0" applyFont="1"/>
    <xf numFmtId="0" fontId="13" fillId="0" borderId="0" xfId="0" applyFont="1"/>
    <xf numFmtId="0" fontId="12" fillId="0" borderId="0" xfId="0" applyFont="1" applyBorder="1"/>
    <xf numFmtId="0" fontId="0" fillId="0" borderId="0" xfId="0" applyBorder="1"/>
    <xf numFmtId="0" fontId="12" fillId="0" borderId="0" xfId="0" applyFont="1" applyBorder="1" applyAlignment="1">
      <alignment horizontal="right"/>
    </xf>
    <xf numFmtId="0" fontId="13" fillId="0" borderId="0" xfId="0" applyFont="1" applyBorder="1"/>
    <xf numFmtId="0" fontId="12" fillId="0" borderId="11" xfId="0" applyFont="1" applyBorder="1"/>
    <xf numFmtId="0" fontId="16" fillId="0" borderId="0" xfId="0" applyFont="1"/>
    <xf numFmtId="0" fontId="12" fillId="0" borderId="12" xfId="0" applyFont="1" applyBorder="1" applyAlignment="1">
      <alignment vertical="center"/>
    </xf>
    <xf numFmtId="0" fontId="12" fillId="0" borderId="12" xfId="0" applyFont="1" applyBorder="1" applyAlignment="1">
      <alignment horizontal="center" vertical="center"/>
    </xf>
    <xf numFmtId="0" fontId="12" fillId="0" borderId="0" xfId="0" applyFont="1" applyBorder="1" applyAlignment="1">
      <alignment vertical="center"/>
    </xf>
    <xf numFmtId="49" fontId="0" fillId="0" borderId="0" xfId="0" applyNumberFormat="1"/>
    <xf numFmtId="49" fontId="13" fillId="0" borderId="13" xfId="0" applyNumberFormat="1" applyFont="1" applyBorder="1"/>
    <xf numFmtId="0" fontId="13" fillId="0" borderId="14" xfId="0" applyFont="1" applyBorder="1"/>
    <xf numFmtId="0" fontId="0" fillId="0" borderId="15" xfId="0" applyBorder="1"/>
    <xf numFmtId="49" fontId="17" fillId="0" borderId="16" xfId="0" applyNumberFormat="1" applyFont="1" applyBorder="1" applyAlignment="1">
      <alignment horizontal="center"/>
    </xf>
    <xf numFmtId="0" fontId="0" fillId="0" borderId="17" xfId="0" applyBorder="1"/>
    <xf numFmtId="49" fontId="12" fillId="0" borderId="16" xfId="0" applyNumberFormat="1" applyFont="1" applyBorder="1" applyAlignment="1">
      <alignment horizontal="center"/>
    </xf>
    <xf numFmtId="49" fontId="12" fillId="0" borderId="16" xfId="0" applyNumberFormat="1" applyFont="1" applyBorder="1"/>
    <xf numFmtId="0" fontId="12" fillId="0" borderId="16" xfId="0" applyFont="1" applyBorder="1"/>
    <xf numFmtId="0" fontId="15" fillId="0" borderId="16" xfId="0" applyFont="1" applyBorder="1"/>
    <xf numFmtId="0" fontId="0" fillId="0" borderId="18" xfId="0" applyBorder="1"/>
    <xf numFmtId="0" fontId="15" fillId="0" borderId="19" xfId="0" applyFont="1" applyBorder="1" applyAlignment="1">
      <alignment vertical="center"/>
    </xf>
    <xf numFmtId="0" fontId="12" fillId="0" borderId="11" xfId="0" applyFont="1" applyBorder="1" applyAlignment="1">
      <alignment vertical="center"/>
    </xf>
    <xf numFmtId="0" fontId="12" fillId="0" borderId="0" xfId="0" applyFont="1" applyBorder="1" applyAlignment="1">
      <alignment horizontal="center"/>
    </xf>
    <xf numFmtId="0" fontId="5" fillId="0" borderId="20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12" fillId="0" borderId="22" xfId="0" applyFont="1" applyBorder="1" applyAlignment="1">
      <alignment horizontal="center" vertical="center"/>
    </xf>
    <xf numFmtId="0" fontId="12" fillId="0" borderId="12" xfId="0" applyFont="1" applyBorder="1"/>
    <xf numFmtId="0" fontId="12" fillId="0" borderId="23" xfId="0" applyFont="1" applyBorder="1"/>
    <xf numFmtId="0" fontId="12" fillId="2" borderId="24" xfId="0" applyFont="1" applyFill="1" applyBorder="1" applyAlignment="1">
      <alignment vertical="center"/>
    </xf>
    <xf numFmtId="0" fontId="19" fillId="0" borderId="23" xfId="0" applyFont="1" applyBorder="1"/>
    <xf numFmtId="0" fontId="20" fillId="0" borderId="12" xfId="0" applyFont="1" applyBorder="1"/>
    <xf numFmtId="0" fontId="12" fillId="0" borderId="22" xfId="0" applyFont="1" applyBorder="1" applyAlignment="1">
      <alignment horizontal="center" vertical="center" shrinkToFit="1"/>
    </xf>
    <xf numFmtId="0" fontId="12" fillId="2" borderId="17" xfId="0" applyFont="1" applyFill="1" applyBorder="1" applyAlignment="1">
      <alignment vertical="center" shrinkToFit="1"/>
    </xf>
    <xf numFmtId="0" fontId="3" fillId="0" borderId="25" xfId="0" applyFont="1" applyBorder="1" applyAlignment="1">
      <alignment horizontal="center" vertical="center" wrapText="1"/>
    </xf>
    <xf numFmtId="0" fontId="22" fillId="0" borderId="26" xfId="0" applyFont="1" applyBorder="1" applyAlignment="1">
      <alignment horizontal="center" vertical="center" shrinkToFit="1"/>
    </xf>
    <xf numFmtId="0" fontId="3" fillId="0" borderId="27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4" fillId="0" borderId="28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3" fontId="22" fillId="0" borderId="2" xfId="0" applyNumberFormat="1" applyFont="1" applyBorder="1" applyAlignment="1">
      <alignment vertical="center" shrinkToFit="1"/>
    </xf>
    <xf numFmtId="0" fontId="22" fillId="0" borderId="3" xfId="0" applyFont="1" applyBorder="1" applyAlignment="1">
      <alignment horizontal="center" vertical="center" shrinkToFit="1"/>
    </xf>
    <xf numFmtId="3" fontId="22" fillId="0" borderId="22" xfId="0" applyNumberFormat="1" applyFont="1" applyBorder="1" applyAlignment="1">
      <alignment vertical="center" shrinkToFit="1"/>
    </xf>
    <xf numFmtId="0" fontId="22" fillId="0" borderId="30" xfId="0" applyFont="1" applyBorder="1" applyAlignment="1">
      <alignment horizontal="center" vertical="center" shrinkToFit="1"/>
    </xf>
    <xf numFmtId="3" fontId="22" fillId="3" borderId="22" xfId="0" applyNumberFormat="1" applyFont="1" applyFill="1" applyBorder="1" applyAlignment="1">
      <alignment vertical="center" shrinkToFit="1"/>
    </xf>
    <xf numFmtId="3" fontId="22" fillId="0" borderId="31" xfId="0" applyNumberFormat="1" applyFont="1" applyBorder="1" applyAlignment="1">
      <alignment vertical="center" shrinkToFit="1"/>
    </xf>
    <xf numFmtId="0" fontId="22" fillId="0" borderId="32" xfId="0" applyFont="1" applyBorder="1" applyAlignment="1">
      <alignment horizontal="center" vertical="center" shrinkToFit="1"/>
    </xf>
    <xf numFmtId="3" fontId="3" fillId="0" borderId="33" xfId="0" applyNumberFormat="1" applyFont="1" applyBorder="1" applyAlignment="1">
      <alignment vertical="center" shrinkToFit="1"/>
    </xf>
    <xf numFmtId="0" fontId="3" fillId="0" borderId="34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/>
    </xf>
    <xf numFmtId="0" fontId="3" fillId="0" borderId="6" xfId="0" applyFont="1" applyBorder="1" applyAlignment="1">
      <alignment vertical="center"/>
    </xf>
    <xf numFmtId="0" fontId="3" fillId="0" borderId="26" xfId="0" applyFont="1" applyBorder="1" applyAlignment="1">
      <alignment horizontal="center" vertical="center" shrinkToFit="1"/>
    </xf>
    <xf numFmtId="0" fontId="3" fillId="0" borderId="1" xfId="1" applyNumberFormat="1" applyFont="1" applyBorder="1" applyAlignment="1" applyProtection="1">
      <alignment horizontal="center" vertical="center" shrinkToFit="1"/>
    </xf>
    <xf numFmtId="0" fontId="3" fillId="0" borderId="26" xfId="1" applyNumberFormat="1" applyFont="1" applyBorder="1" applyAlignment="1" applyProtection="1">
      <alignment horizontal="center" vertical="center" shrinkToFit="1"/>
    </xf>
    <xf numFmtId="0" fontId="5" fillId="0" borderId="28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23" fillId="0" borderId="0" xfId="0" applyFont="1" applyAlignment="1">
      <alignment vertical="center"/>
    </xf>
    <xf numFmtId="0" fontId="23" fillId="0" borderId="35" xfId="0" applyFont="1" applyBorder="1" applyAlignment="1">
      <alignment vertical="center"/>
    </xf>
    <xf numFmtId="0" fontId="23" fillId="0" borderId="6" xfId="0" applyFont="1" applyBorder="1" applyAlignment="1">
      <alignment vertical="center"/>
    </xf>
    <xf numFmtId="3" fontId="23" fillId="0" borderId="36" xfId="0" applyNumberFormat="1" applyFont="1" applyBorder="1" applyAlignment="1">
      <alignment vertical="center" shrinkToFit="1"/>
    </xf>
    <xf numFmtId="0" fontId="23" fillId="0" borderId="37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 vertical="center"/>
    </xf>
    <xf numFmtId="0" fontId="23" fillId="0" borderId="35" xfId="0" applyFont="1" applyBorder="1" applyAlignment="1">
      <alignment horizontal="center" vertical="center"/>
    </xf>
    <xf numFmtId="3" fontId="23" fillId="0" borderId="2" xfId="0" applyNumberFormat="1" applyFont="1" applyBorder="1" applyAlignment="1" applyProtection="1">
      <alignment vertical="center" shrinkToFit="1"/>
    </xf>
    <xf numFmtId="0" fontId="23" fillId="0" borderId="3" xfId="1" applyNumberFormat="1" applyFont="1" applyBorder="1" applyAlignment="1" applyProtection="1">
      <alignment horizontal="center" vertical="center" shrinkToFit="1"/>
    </xf>
    <xf numFmtId="3" fontId="23" fillId="0" borderId="22" xfId="0" applyNumberFormat="1" applyFont="1" applyBorder="1" applyAlignment="1">
      <alignment vertical="center" shrinkToFit="1"/>
    </xf>
    <xf numFmtId="3" fontId="23" fillId="0" borderId="31" xfId="0" applyNumberFormat="1" applyFont="1" applyBorder="1" applyAlignment="1">
      <alignment vertical="center" shrinkToFit="1"/>
    </xf>
    <xf numFmtId="0" fontId="23" fillId="0" borderId="32" xfId="0" applyFont="1" applyBorder="1" applyAlignment="1">
      <alignment horizontal="center" vertical="center"/>
    </xf>
    <xf numFmtId="3" fontId="23" fillId="0" borderId="31" xfId="0" applyNumberFormat="1" applyFont="1" applyBorder="1" applyAlignment="1" applyProtection="1">
      <alignment vertical="center" shrinkToFit="1"/>
    </xf>
    <xf numFmtId="0" fontId="23" fillId="0" borderId="32" xfId="1" applyNumberFormat="1" applyFont="1" applyBorder="1" applyAlignment="1" applyProtection="1">
      <alignment horizontal="center" vertical="center" shrinkToFit="1"/>
    </xf>
    <xf numFmtId="3" fontId="23" fillId="0" borderId="33" xfId="0" applyNumberFormat="1" applyFont="1" applyBorder="1" applyAlignment="1">
      <alignment vertical="center" shrinkToFit="1"/>
    </xf>
    <xf numFmtId="0" fontId="23" fillId="0" borderId="34" xfId="0" applyFont="1" applyBorder="1" applyAlignment="1">
      <alignment horizontal="center" vertical="center" shrinkToFit="1"/>
    </xf>
    <xf numFmtId="0" fontId="23" fillId="0" borderId="34" xfId="0" applyNumberFormat="1" applyFont="1" applyBorder="1" applyAlignment="1" applyProtection="1">
      <alignment horizontal="center" vertical="center" shrinkToFit="1"/>
    </xf>
    <xf numFmtId="0" fontId="23" fillId="0" borderId="34" xfId="0" applyNumberFormat="1" applyFont="1" applyBorder="1" applyAlignment="1">
      <alignment horizontal="center" vertical="center" shrinkToFit="1"/>
    </xf>
    <xf numFmtId="0" fontId="24" fillId="0" borderId="0" xfId="0" applyFont="1" applyAlignment="1">
      <alignment vertical="center"/>
    </xf>
    <xf numFmtId="0" fontId="3" fillId="0" borderId="0" xfId="0" applyFont="1" applyAlignment="1">
      <alignment horizontal="center" vertical="center" shrinkToFit="1"/>
    </xf>
    <xf numFmtId="0" fontId="8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2" fillId="0" borderId="0" xfId="0" applyFont="1" applyBorder="1" applyAlignment="1">
      <alignment vertical="center" shrinkToFit="1"/>
    </xf>
    <xf numFmtId="0" fontId="12" fillId="0" borderId="24" xfId="0" applyFont="1" applyBorder="1"/>
    <xf numFmtId="0" fontId="0" fillId="0" borderId="23" xfId="0" applyBorder="1"/>
    <xf numFmtId="0" fontId="12" fillId="0" borderId="7" xfId="0" applyFont="1" applyBorder="1"/>
    <xf numFmtId="0" fontId="12" fillId="0" borderId="38" xfId="0" applyFont="1" applyBorder="1"/>
    <xf numFmtId="0" fontId="12" fillId="0" borderId="2" xfId="0" applyFont="1" applyBorder="1"/>
    <xf numFmtId="0" fontId="12" fillId="0" borderId="22" xfId="0" applyFont="1" applyBorder="1" applyAlignment="1">
      <alignment vertical="center"/>
    </xf>
    <xf numFmtId="0" fontId="12" fillId="0" borderId="38" xfId="0" applyFont="1" applyBorder="1" applyAlignment="1">
      <alignment vertical="center"/>
    </xf>
    <xf numFmtId="0" fontId="12" fillId="0" borderId="2" xfId="0" applyFont="1" applyBorder="1" applyAlignment="1">
      <alignment vertical="center"/>
    </xf>
    <xf numFmtId="0" fontId="12" fillId="0" borderId="7" xfId="0" applyFont="1" applyBorder="1" applyAlignment="1"/>
    <xf numFmtId="0" fontId="12" fillId="2" borderId="12" xfId="0" applyFont="1" applyFill="1" applyBorder="1" applyAlignment="1">
      <alignment horizontal="center"/>
    </xf>
    <xf numFmtId="0" fontId="12" fillId="0" borderId="16" xfId="0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14" fillId="0" borderId="0" xfId="0" applyFont="1" applyAlignment="1">
      <alignment horizontal="center"/>
    </xf>
    <xf numFmtId="0" fontId="12" fillId="0" borderId="0" xfId="0" applyFont="1" applyBorder="1" applyAlignment="1">
      <alignment horizontal="left"/>
    </xf>
    <xf numFmtId="0" fontId="12" fillId="0" borderId="0" xfId="0" applyFont="1" applyBorder="1" applyAlignment="1">
      <alignment horizontal="center" vertical="center"/>
    </xf>
    <xf numFmtId="0" fontId="12" fillId="2" borderId="0" xfId="0" applyFont="1" applyFill="1" applyBorder="1" applyAlignment="1">
      <alignment horizontal="left" vertical="center" shrinkToFit="1"/>
    </xf>
    <xf numFmtId="0" fontId="12" fillId="2" borderId="17" xfId="0" applyFont="1" applyFill="1" applyBorder="1" applyAlignment="1">
      <alignment horizontal="left" vertical="center" shrinkToFit="1"/>
    </xf>
    <xf numFmtId="0" fontId="12" fillId="2" borderId="0" xfId="0" applyFont="1" applyFill="1" applyBorder="1" applyAlignment="1">
      <alignment horizontal="left" vertical="center"/>
    </xf>
    <xf numFmtId="0" fontId="12" fillId="2" borderId="17" xfId="0" applyFont="1" applyFill="1" applyBorder="1" applyAlignment="1">
      <alignment horizontal="left" vertical="center"/>
    </xf>
    <xf numFmtId="0" fontId="12" fillId="2" borderId="0" xfId="0" applyFont="1" applyFill="1" applyBorder="1" applyAlignment="1">
      <alignment horizontal="center" vertical="center" shrinkToFit="1"/>
    </xf>
    <xf numFmtId="0" fontId="18" fillId="0" borderId="16" xfId="0" applyFont="1" applyBorder="1" applyAlignment="1">
      <alignment horizontal="left"/>
    </xf>
    <xf numFmtId="0" fontId="18" fillId="0" borderId="0" xfId="0" applyFont="1" applyBorder="1" applyAlignment="1">
      <alignment horizontal="left"/>
    </xf>
    <xf numFmtId="0" fontId="12" fillId="0" borderId="17" xfId="0" applyFont="1" applyBorder="1" applyAlignment="1">
      <alignment horizontal="left"/>
    </xf>
    <xf numFmtId="0" fontId="12" fillId="0" borderId="24" xfId="0" applyFont="1" applyBorder="1" applyAlignment="1">
      <alignment horizontal="center" vertical="center" shrinkToFit="1"/>
    </xf>
    <xf numFmtId="0" fontId="12" fillId="0" borderId="23" xfId="0" applyFont="1" applyBorder="1" applyAlignment="1">
      <alignment horizontal="center" vertical="center" shrinkToFit="1"/>
    </xf>
    <xf numFmtId="0" fontId="12" fillId="2" borderId="12" xfId="0" applyFont="1" applyFill="1" applyBorder="1" applyAlignment="1">
      <alignment horizontal="left" vertical="center"/>
    </xf>
    <xf numFmtId="0" fontId="12" fillId="2" borderId="23" xfId="0" applyFont="1" applyFill="1" applyBorder="1" applyAlignment="1">
      <alignment horizontal="left" vertical="center"/>
    </xf>
    <xf numFmtId="0" fontId="12" fillId="0" borderId="22" xfId="0" applyFont="1" applyBorder="1" applyAlignment="1">
      <alignment horizontal="center" vertical="center" shrinkToFit="1"/>
    </xf>
    <xf numFmtId="0" fontId="12" fillId="2" borderId="22" xfId="0" applyFont="1" applyFill="1" applyBorder="1" applyAlignment="1">
      <alignment horizontal="center" vertical="center"/>
    </xf>
    <xf numFmtId="4" fontId="12" fillId="2" borderId="24" xfId="0" applyNumberFormat="1" applyFont="1" applyFill="1" applyBorder="1" applyAlignment="1">
      <alignment horizontal="center"/>
    </xf>
    <xf numFmtId="4" fontId="12" fillId="2" borderId="12" xfId="0" applyNumberFormat="1" applyFont="1" applyFill="1" applyBorder="1" applyAlignment="1">
      <alignment horizontal="center"/>
    </xf>
    <xf numFmtId="0" fontId="12" fillId="2" borderId="24" xfId="0" applyFont="1" applyFill="1" applyBorder="1" applyAlignment="1">
      <alignment horizontal="center"/>
    </xf>
    <xf numFmtId="0" fontId="12" fillId="2" borderId="12" xfId="0" applyFont="1" applyFill="1" applyBorder="1" applyAlignment="1">
      <alignment horizontal="center"/>
    </xf>
    <xf numFmtId="49" fontId="12" fillId="0" borderId="16" xfId="0" applyNumberFormat="1" applyFont="1" applyBorder="1" applyAlignment="1">
      <alignment horizontal="center" shrinkToFit="1"/>
    </xf>
    <xf numFmtId="49" fontId="12" fillId="0" borderId="0" xfId="0" applyNumberFormat="1" applyFont="1" applyBorder="1" applyAlignment="1">
      <alignment horizontal="center" shrinkToFit="1"/>
    </xf>
    <xf numFmtId="49" fontId="12" fillId="0" borderId="17" xfId="0" applyNumberFormat="1" applyFont="1" applyBorder="1" applyAlignment="1">
      <alignment horizontal="center" shrinkToFit="1"/>
    </xf>
    <xf numFmtId="0" fontId="8" fillId="0" borderId="1" xfId="0" applyFont="1" applyBorder="1" applyAlignment="1">
      <alignment horizontal="center" vertical="center"/>
    </xf>
    <xf numFmtId="0" fontId="8" fillId="0" borderId="5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46" xfId="0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3" fontId="6" fillId="0" borderId="57" xfId="0" applyNumberFormat="1" applyFont="1" applyBorder="1" applyAlignment="1">
      <alignment horizontal="right" vertical="center" shrinkToFit="1"/>
    </xf>
    <xf numFmtId="3" fontId="6" fillId="0" borderId="58" xfId="0" applyNumberFormat="1" applyFont="1" applyBorder="1" applyAlignment="1">
      <alignment horizontal="right" vertical="center" shrinkToFit="1"/>
    </xf>
    <xf numFmtId="0" fontId="5" fillId="0" borderId="4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3" fontId="6" fillId="0" borderId="22" xfId="0" applyNumberFormat="1" applyFont="1" applyBorder="1" applyAlignment="1">
      <alignment horizontal="right" vertical="center" shrinkToFit="1"/>
    </xf>
    <xf numFmtId="3" fontId="6" fillId="0" borderId="30" xfId="0" applyNumberFormat="1" applyFont="1" applyBorder="1" applyAlignment="1">
      <alignment horizontal="right" vertical="center" shrinkToFit="1"/>
    </xf>
    <xf numFmtId="0" fontId="5" fillId="0" borderId="39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45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3" fontId="6" fillId="0" borderId="31" xfId="0" applyNumberFormat="1" applyFont="1" applyBorder="1" applyAlignment="1">
      <alignment horizontal="right" vertical="center" shrinkToFit="1"/>
    </xf>
    <xf numFmtId="3" fontId="6" fillId="0" borderId="32" xfId="0" applyNumberFormat="1" applyFont="1" applyBorder="1" applyAlignment="1">
      <alignment horizontal="right" vertical="center" shrinkToFit="1"/>
    </xf>
    <xf numFmtId="0" fontId="5" fillId="0" borderId="9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11" fillId="0" borderId="5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52" xfId="0" applyFont="1" applyBorder="1" applyAlignment="1">
      <alignment horizontal="center" vertical="center"/>
    </xf>
    <xf numFmtId="0" fontId="8" fillId="0" borderId="51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8" fillId="0" borderId="52" xfId="0" applyFont="1" applyBorder="1" applyAlignment="1">
      <alignment horizontal="left" vertical="center"/>
    </xf>
    <xf numFmtId="0" fontId="6" fillId="0" borderId="4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3" fontId="6" fillId="0" borderId="2" xfId="0" applyNumberFormat="1" applyFont="1" applyBorder="1" applyAlignment="1">
      <alignment horizontal="right" vertical="center" shrinkToFit="1"/>
    </xf>
    <xf numFmtId="3" fontId="6" fillId="0" borderId="3" xfId="0" applyNumberFormat="1" applyFont="1" applyBorder="1" applyAlignment="1">
      <alignment horizontal="right" vertical="center" shrinkToFit="1"/>
    </xf>
    <xf numFmtId="3" fontId="6" fillId="0" borderId="9" xfId="0" applyNumberFormat="1" applyFont="1" applyBorder="1" applyAlignment="1">
      <alignment horizontal="right" vertical="center" shrinkToFit="1"/>
    </xf>
    <xf numFmtId="3" fontId="6" fillId="0" borderId="10" xfId="0" applyNumberFormat="1" applyFont="1" applyBorder="1" applyAlignment="1">
      <alignment horizontal="right" vertical="center" shrinkToFit="1"/>
    </xf>
    <xf numFmtId="0" fontId="5" fillId="0" borderId="4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10" fillId="0" borderId="0" xfId="0" applyFont="1" applyBorder="1" applyAlignment="1">
      <alignment horizontal="center" vertical="center"/>
    </xf>
    <xf numFmtId="0" fontId="5" fillId="0" borderId="42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wrapText="1" shrinkToFit="1"/>
    </xf>
    <xf numFmtId="0" fontId="5" fillId="0" borderId="50" xfId="0" applyFont="1" applyBorder="1" applyAlignment="1">
      <alignment horizontal="center" vertical="center" wrapText="1" shrinkToFit="1"/>
    </xf>
    <xf numFmtId="0" fontId="5" fillId="0" borderId="5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3" fontId="6" fillId="0" borderId="54" xfId="0" applyNumberFormat="1" applyFont="1" applyBorder="1" applyAlignment="1">
      <alignment horizontal="right" vertical="center" shrinkToFit="1"/>
    </xf>
    <xf numFmtId="3" fontId="6" fillId="0" borderId="55" xfId="0" applyNumberFormat="1" applyFont="1" applyBorder="1" applyAlignment="1">
      <alignment horizontal="right" vertical="center" shrinkToFit="1"/>
    </xf>
    <xf numFmtId="3" fontId="6" fillId="0" borderId="24" xfId="0" applyNumberFormat="1" applyFont="1" applyBorder="1" applyAlignment="1">
      <alignment horizontal="center" vertical="center" shrinkToFit="1"/>
    </xf>
    <xf numFmtId="3" fontId="6" fillId="0" borderId="37" xfId="0" applyNumberFormat="1" applyFont="1" applyBorder="1" applyAlignment="1">
      <alignment horizontal="center" vertical="center" shrinkToFit="1"/>
    </xf>
    <xf numFmtId="0" fontId="6" fillId="0" borderId="42" xfId="0" applyFont="1" applyBorder="1" applyAlignment="1">
      <alignment horizontal="center" vertical="center" shrinkToFit="1"/>
    </xf>
    <xf numFmtId="0" fontId="6" fillId="0" borderId="43" xfId="0" applyFont="1" applyBorder="1" applyAlignment="1">
      <alignment horizontal="center" vertical="center" shrinkToFit="1"/>
    </xf>
    <xf numFmtId="0" fontId="6" fillId="0" borderId="44" xfId="0" applyFont="1" applyBorder="1" applyAlignment="1">
      <alignment horizontal="center" vertical="center" shrinkToFit="1"/>
    </xf>
    <xf numFmtId="0" fontId="3" fillId="0" borderId="62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21" fillId="0" borderId="0" xfId="0" applyFont="1" applyAlignment="1">
      <alignment horizontal="center" vertical="center" shrinkToFit="1"/>
    </xf>
    <xf numFmtId="0" fontId="22" fillId="0" borderId="59" xfId="0" applyFont="1" applyBorder="1" applyAlignment="1">
      <alignment horizontal="center" vertical="center" wrapText="1" shrinkToFit="1"/>
    </xf>
    <xf numFmtId="0" fontId="22" fillId="0" borderId="60" xfId="0" applyFont="1" applyBorder="1" applyAlignment="1">
      <alignment horizontal="center" vertical="center" shrinkToFit="1"/>
    </xf>
    <xf numFmtId="0" fontId="4" fillId="0" borderId="61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3" fillId="0" borderId="5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23" fillId="0" borderId="11" xfId="0" applyFont="1" applyBorder="1" applyAlignment="1">
      <alignment horizontal="center" vertical="center" shrinkToFit="1"/>
    </xf>
    <xf numFmtId="0" fontId="11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shrinkToFit="1"/>
    </xf>
    <xf numFmtId="0" fontId="23" fillId="0" borderId="0" xfId="0" applyFont="1" applyAlignment="1">
      <alignment horizontal="center" vertical="center"/>
    </xf>
    <xf numFmtId="0" fontId="5" fillId="0" borderId="62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23" fillId="0" borderId="39" xfId="0" applyFont="1" applyBorder="1" applyAlignment="1">
      <alignment horizontal="center" vertical="center" shrinkToFit="1"/>
    </xf>
    <xf numFmtId="0" fontId="23" fillId="0" borderId="31" xfId="0" applyFont="1" applyBorder="1" applyAlignment="1">
      <alignment horizontal="center" vertical="center" shrinkToFit="1"/>
    </xf>
    <xf numFmtId="0" fontId="23" fillId="0" borderId="53" xfId="0" applyFont="1" applyBorder="1" applyAlignment="1">
      <alignment horizontal="center" vertical="center" shrinkToFit="1"/>
    </xf>
    <xf numFmtId="0" fontId="23" fillId="0" borderId="2" xfId="0" applyFont="1" applyBorder="1" applyAlignment="1">
      <alignment horizontal="center" vertical="center" shrinkToFit="1"/>
    </xf>
    <xf numFmtId="0" fontId="23" fillId="0" borderId="63" xfId="0" applyFont="1" applyBorder="1" applyAlignment="1">
      <alignment horizontal="center" vertical="center" shrinkToFit="1"/>
    </xf>
    <xf numFmtId="0" fontId="23" fillId="0" borderId="12" xfId="0" applyFont="1" applyBorder="1" applyAlignment="1">
      <alignment horizontal="center" vertical="center" shrinkToFit="1"/>
    </xf>
    <xf numFmtId="0" fontId="23" fillId="0" borderId="23" xfId="0" applyFont="1" applyBorder="1" applyAlignment="1">
      <alignment horizontal="center" vertical="center" shrinkToFit="1"/>
    </xf>
    <xf numFmtId="0" fontId="3" fillId="0" borderId="59" xfId="0" applyFont="1" applyBorder="1" applyAlignment="1">
      <alignment horizontal="center" vertical="center" shrinkToFit="1"/>
    </xf>
    <xf numFmtId="0" fontId="3" fillId="0" borderId="60" xfId="0" applyFont="1" applyBorder="1" applyAlignment="1">
      <alignment horizontal="center" vertical="center" shrinkToFit="1"/>
    </xf>
    <xf numFmtId="0" fontId="3" fillId="0" borderId="59" xfId="0" applyFont="1" applyBorder="1" applyAlignment="1" applyProtection="1">
      <alignment horizontal="center" vertical="center" shrinkToFit="1"/>
    </xf>
    <xf numFmtId="0" fontId="3" fillId="0" borderId="60" xfId="0" applyFont="1" applyBorder="1" applyAlignment="1" applyProtection="1">
      <alignment horizontal="center" vertical="center" shrinkToFit="1"/>
    </xf>
    <xf numFmtId="0" fontId="5" fillId="0" borderId="61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419100</xdr:colOff>
      <xdr:row>0</xdr:row>
      <xdr:rowOff>0</xdr:rowOff>
    </xdr:from>
    <xdr:to>
      <xdr:col>3</xdr:col>
      <xdr:colOff>123825</xdr:colOff>
      <xdr:row>0</xdr:row>
      <xdr:rowOff>619125</xdr:rowOff>
    </xdr:to>
    <xdr:sp macro="" textlink="">
      <xdr:nvSpPr>
        <xdr:cNvPr id="2049" name="Oval 1"/>
        <xdr:cNvSpPr>
          <a:spLocks noChangeArrowheads="1"/>
        </xdr:cNvSpPr>
      </xdr:nvSpPr>
      <xdr:spPr bwMode="auto">
        <a:xfrm>
          <a:off x="914400" y="0"/>
          <a:ext cx="695325" cy="619125"/>
        </a:xfrm>
        <a:prstGeom prst="ellipse">
          <a:avLst/>
        </a:prstGeom>
        <a:noFill/>
        <a:ln w="12700">
          <a:solidFill>
            <a:srgbClr val="000000"/>
          </a:solidFill>
          <a:round/>
          <a:headEnd/>
          <a:tailEnd/>
        </a:ln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ko-KR" altLang="en-US" sz="1300" b="1" i="0" strike="noStrike">
              <a:solidFill>
                <a:srgbClr val="000000"/>
              </a:solidFill>
              <a:latin typeface="돋움"/>
              <a:ea typeface="돋움"/>
            </a:rPr>
            <a:t>수</a:t>
          </a:r>
        </a:p>
        <a:p>
          <a:pPr algn="ctr" rtl="0">
            <a:defRPr sz="1000"/>
          </a:pPr>
          <a:r>
            <a:rPr lang="ko-KR" altLang="en-US" sz="1300" b="1" i="0" strike="noStrike">
              <a:solidFill>
                <a:srgbClr val="000000"/>
              </a:solidFill>
              <a:latin typeface="돋움"/>
              <a:ea typeface="돋움"/>
            </a:rPr>
            <a:t>도</a:t>
          </a:r>
        </a:p>
      </xdr:txBody>
    </xdr:sp>
    <xdr:clientData/>
  </xdr:twoCellAnchor>
  <xdr:twoCellAnchor editAs="oneCell">
    <xdr:from>
      <xdr:col>8</xdr:col>
      <xdr:colOff>400050</xdr:colOff>
      <xdr:row>0</xdr:row>
      <xdr:rowOff>38100</xdr:rowOff>
    </xdr:from>
    <xdr:to>
      <xdr:col>10</xdr:col>
      <xdr:colOff>104775</xdr:colOff>
      <xdr:row>0</xdr:row>
      <xdr:rowOff>657225</xdr:rowOff>
    </xdr:to>
    <xdr:sp macro="" textlink="">
      <xdr:nvSpPr>
        <xdr:cNvPr id="2050" name="Oval 2"/>
        <xdr:cNvSpPr>
          <a:spLocks noChangeArrowheads="1"/>
        </xdr:cNvSpPr>
      </xdr:nvSpPr>
      <xdr:spPr bwMode="auto">
        <a:xfrm>
          <a:off x="3581400" y="38100"/>
          <a:ext cx="695325" cy="619125"/>
        </a:xfrm>
        <a:prstGeom prst="ellipse">
          <a:avLst/>
        </a:prstGeom>
        <a:noFill/>
        <a:ln w="12700">
          <a:solidFill>
            <a:srgbClr val="000000"/>
          </a:solidFill>
          <a:round/>
          <a:headEnd/>
          <a:tailEnd/>
        </a:ln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ko-KR" altLang="en-US" sz="1300" b="1" i="0" strike="noStrike">
              <a:solidFill>
                <a:srgbClr val="000000"/>
              </a:solidFill>
              <a:latin typeface="돋움"/>
              <a:ea typeface="돋움"/>
            </a:rPr>
            <a:t>수</a:t>
          </a:r>
        </a:p>
        <a:p>
          <a:pPr algn="ctr" rtl="0">
            <a:defRPr sz="1000"/>
          </a:pPr>
          <a:r>
            <a:rPr lang="ko-KR" altLang="en-US" sz="1300" b="1" i="0" strike="noStrike">
              <a:solidFill>
                <a:srgbClr val="000000"/>
              </a:solidFill>
              <a:latin typeface="돋움"/>
              <a:ea typeface="돋움"/>
            </a:rPr>
            <a:t>도</a:t>
          </a:r>
        </a:p>
      </xdr:txBody>
    </xdr:sp>
    <xdr:clientData/>
  </xdr:twoCellAnchor>
  <xdr:twoCellAnchor editAs="oneCell">
    <xdr:from>
      <xdr:col>15</xdr:col>
      <xdr:colOff>390525</xdr:colOff>
      <xdr:row>0</xdr:row>
      <xdr:rowOff>38100</xdr:rowOff>
    </xdr:from>
    <xdr:to>
      <xdr:col>17</xdr:col>
      <xdr:colOff>95250</xdr:colOff>
      <xdr:row>0</xdr:row>
      <xdr:rowOff>657225</xdr:rowOff>
    </xdr:to>
    <xdr:sp macro="" textlink="">
      <xdr:nvSpPr>
        <xdr:cNvPr id="2051" name="Oval 3"/>
        <xdr:cNvSpPr>
          <a:spLocks noChangeArrowheads="1"/>
        </xdr:cNvSpPr>
      </xdr:nvSpPr>
      <xdr:spPr bwMode="auto">
        <a:xfrm>
          <a:off x="6257925" y="38100"/>
          <a:ext cx="695325" cy="619125"/>
        </a:xfrm>
        <a:prstGeom prst="ellipse">
          <a:avLst/>
        </a:prstGeom>
        <a:noFill/>
        <a:ln w="12700">
          <a:solidFill>
            <a:srgbClr val="000000"/>
          </a:solidFill>
          <a:round/>
          <a:headEnd/>
          <a:tailEnd/>
        </a:ln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ko-KR" altLang="en-US" sz="1300" b="1" i="0" strike="noStrike">
              <a:solidFill>
                <a:srgbClr val="000000"/>
              </a:solidFill>
              <a:latin typeface="돋움"/>
              <a:ea typeface="돋움"/>
            </a:rPr>
            <a:t>수</a:t>
          </a:r>
        </a:p>
        <a:p>
          <a:pPr algn="ctr" rtl="0">
            <a:defRPr sz="1000"/>
          </a:pPr>
          <a:r>
            <a:rPr lang="ko-KR" altLang="en-US" sz="1300" b="1" i="0" strike="noStrike">
              <a:solidFill>
                <a:srgbClr val="000000"/>
              </a:solidFill>
              <a:latin typeface="돋움"/>
              <a:ea typeface="돋움"/>
            </a:rPr>
            <a:t>도</a:t>
          </a:r>
        </a:p>
      </xdr:txBody>
    </xdr:sp>
    <xdr:clientData/>
  </xdr:twoCellAnchor>
  <xdr:twoCellAnchor editAs="oneCell">
    <xdr:from>
      <xdr:col>22</xdr:col>
      <xdr:colOff>381000</xdr:colOff>
      <xdr:row>0</xdr:row>
      <xdr:rowOff>38100</xdr:rowOff>
    </xdr:from>
    <xdr:to>
      <xdr:col>24</xdr:col>
      <xdr:colOff>85725</xdr:colOff>
      <xdr:row>0</xdr:row>
      <xdr:rowOff>657225</xdr:rowOff>
    </xdr:to>
    <xdr:sp macro="" textlink="">
      <xdr:nvSpPr>
        <xdr:cNvPr id="2052" name="Oval 4"/>
        <xdr:cNvSpPr>
          <a:spLocks noChangeArrowheads="1"/>
        </xdr:cNvSpPr>
      </xdr:nvSpPr>
      <xdr:spPr bwMode="auto">
        <a:xfrm>
          <a:off x="8934450" y="38100"/>
          <a:ext cx="695325" cy="619125"/>
        </a:xfrm>
        <a:prstGeom prst="ellipse">
          <a:avLst/>
        </a:prstGeom>
        <a:noFill/>
        <a:ln w="12700">
          <a:solidFill>
            <a:srgbClr val="000000"/>
          </a:solidFill>
          <a:round/>
          <a:headEnd/>
          <a:tailEnd/>
        </a:ln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ko-KR" altLang="en-US" sz="1300" b="1" i="0" strike="noStrike">
              <a:solidFill>
                <a:srgbClr val="000000"/>
              </a:solidFill>
              <a:latin typeface="돋움"/>
              <a:ea typeface="돋움"/>
            </a:rPr>
            <a:t>수</a:t>
          </a:r>
        </a:p>
        <a:p>
          <a:pPr algn="ctr" rtl="0">
            <a:defRPr sz="1000"/>
          </a:pPr>
          <a:r>
            <a:rPr lang="ko-KR" altLang="en-US" sz="1300" b="1" i="0" strike="noStrike">
              <a:solidFill>
                <a:srgbClr val="000000"/>
              </a:solidFill>
              <a:latin typeface="돋움"/>
              <a:ea typeface="돋움"/>
            </a:rPr>
            <a:t>도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142875</xdr:colOff>
      <xdr:row>0</xdr:row>
      <xdr:rowOff>38100</xdr:rowOff>
    </xdr:from>
    <xdr:to>
      <xdr:col>4</xdr:col>
      <xdr:colOff>619125</xdr:colOff>
      <xdr:row>0</xdr:row>
      <xdr:rowOff>657225</xdr:rowOff>
    </xdr:to>
    <xdr:sp macro="" textlink="">
      <xdr:nvSpPr>
        <xdr:cNvPr id="8197" name="Oval 5"/>
        <xdr:cNvSpPr>
          <a:spLocks noChangeArrowheads="1"/>
        </xdr:cNvSpPr>
      </xdr:nvSpPr>
      <xdr:spPr bwMode="auto">
        <a:xfrm>
          <a:off x="885825" y="38100"/>
          <a:ext cx="695325" cy="619125"/>
        </a:xfrm>
        <a:prstGeom prst="ellipse">
          <a:avLst/>
        </a:prstGeom>
        <a:noFill/>
        <a:ln w="12700">
          <a:solidFill>
            <a:srgbClr val="000000"/>
          </a:solidFill>
          <a:round/>
          <a:headEnd/>
          <a:tailEnd/>
        </a:ln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ko-KR" altLang="en-US" sz="1300" b="1" i="0" strike="noStrike">
              <a:solidFill>
                <a:srgbClr val="000000"/>
              </a:solidFill>
              <a:latin typeface="돋움"/>
              <a:ea typeface="돋움"/>
            </a:rPr>
            <a:t>수</a:t>
          </a:r>
        </a:p>
        <a:p>
          <a:pPr algn="ctr" rtl="0">
            <a:defRPr sz="1000"/>
          </a:pPr>
          <a:r>
            <a:rPr lang="ko-KR" altLang="en-US" sz="1300" b="1" i="0" strike="noStrike">
              <a:solidFill>
                <a:srgbClr val="000000"/>
              </a:solidFill>
              <a:latin typeface="돋움"/>
              <a:ea typeface="돋움"/>
            </a:rPr>
            <a:t>도</a:t>
          </a:r>
        </a:p>
      </xdr:txBody>
    </xdr:sp>
    <xdr:clientData/>
  </xdr:twoCellAnchor>
  <xdr:twoCellAnchor editAs="oneCell">
    <xdr:from>
      <xdr:col>10</xdr:col>
      <xdr:colOff>161925</xdr:colOff>
      <xdr:row>0</xdr:row>
      <xdr:rowOff>38100</xdr:rowOff>
    </xdr:from>
    <xdr:to>
      <xdr:col>11</xdr:col>
      <xdr:colOff>638175</xdr:colOff>
      <xdr:row>0</xdr:row>
      <xdr:rowOff>657225</xdr:rowOff>
    </xdr:to>
    <xdr:sp macro="" textlink="">
      <xdr:nvSpPr>
        <xdr:cNvPr id="8198" name="Oval 6"/>
        <xdr:cNvSpPr>
          <a:spLocks noChangeArrowheads="1"/>
        </xdr:cNvSpPr>
      </xdr:nvSpPr>
      <xdr:spPr bwMode="auto">
        <a:xfrm>
          <a:off x="3571875" y="38100"/>
          <a:ext cx="695325" cy="619125"/>
        </a:xfrm>
        <a:prstGeom prst="ellipse">
          <a:avLst/>
        </a:prstGeom>
        <a:noFill/>
        <a:ln w="12700">
          <a:solidFill>
            <a:srgbClr val="000000"/>
          </a:solidFill>
          <a:round/>
          <a:headEnd/>
          <a:tailEnd/>
        </a:ln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ko-KR" altLang="en-US" sz="1300" b="1" i="0" strike="noStrike">
              <a:solidFill>
                <a:srgbClr val="000000"/>
              </a:solidFill>
              <a:latin typeface="돋움"/>
              <a:ea typeface="돋움"/>
            </a:rPr>
            <a:t>수</a:t>
          </a:r>
        </a:p>
        <a:p>
          <a:pPr algn="ctr" rtl="0">
            <a:defRPr sz="1000"/>
          </a:pPr>
          <a:r>
            <a:rPr lang="ko-KR" altLang="en-US" sz="1300" b="1" i="0" strike="noStrike">
              <a:solidFill>
                <a:srgbClr val="000000"/>
              </a:solidFill>
              <a:latin typeface="돋움"/>
              <a:ea typeface="돋움"/>
            </a:rPr>
            <a:t>도</a:t>
          </a:r>
        </a:p>
      </xdr:txBody>
    </xdr:sp>
    <xdr:clientData/>
  </xdr:twoCellAnchor>
  <xdr:twoCellAnchor editAs="oneCell">
    <xdr:from>
      <xdr:col>17</xdr:col>
      <xdr:colOff>123825</xdr:colOff>
      <xdr:row>0</xdr:row>
      <xdr:rowOff>38100</xdr:rowOff>
    </xdr:from>
    <xdr:to>
      <xdr:col>18</xdr:col>
      <xdr:colOff>600075</xdr:colOff>
      <xdr:row>0</xdr:row>
      <xdr:rowOff>657225</xdr:rowOff>
    </xdr:to>
    <xdr:sp macro="" textlink="">
      <xdr:nvSpPr>
        <xdr:cNvPr id="8199" name="Oval 7"/>
        <xdr:cNvSpPr>
          <a:spLocks noChangeArrowheads="1"/>
        </xdr:cNvSpPr>
      </xdr:nvSpPr>
      <xdr:spPr bwMode="auto">
        <a:xfrm>
          <a:off x="6200775" y="38100"/>
          <a:ext cx="695325" cy="619125"/>
        </a:xfrm>
        <a:prstGeom prst="ellipse">
          <a:avLst/>
        </a:prstGeom>
        <a:noFill/>
        <a:ln w="12700">
          <a:solidFill>
            <a:srgbClr val="000000"/>
          </a:solidFill>
          <a:round/>
          <a:headEnd/>
          <a:tailEnd/>
        </a:ln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ko-KR" altLang="en-US" sz="1300" b="1" i="0" strike="noStrike">
              <a:solidFill>
                <a:srgbClr val="000000"/>
              </a:solidFill>
              <a:latin typeface="돋움"/>
              <a:ea typeface="돋움"/>
            </a:rPr>
            <a:t>수</a:t>
          </a:r>
        </a:p>
        <a:p>
          <a:pPr algn="ctr" rtl="0">
            <a:defRPr sz="1000"/>
          </a:pPr>
          <a:r>
            <a:rPr lang="ko-KR" altLang="en-US" sz="1300" b="1" i="0" strike="noStrike">
              <a:solidFill>
                <a:srgbClr val="000000"/>
              </a:solidFill>
              <a:latin typeface="돋움"/>
              <a:ea typeface="돋움"/>
            </a:rPr>
            <a:t>도</a:t>
          </a:r>
        </a:p>
      </xdr:txBody>
    </xdr:sp>
    <xdr:clientData/>
  </xdr:twoCellAnchor>
  <xdr:twoCellAnchor editAs="oneCell">
    <xdr:from>
      <xdr:col>24</xdr:col>
      <xdr:colOff>104775</xdr:colOff>
      <xdr:row>0</xdr:row>
      <xdr:rowOff>38100</xdr:rowOff>
    </xdr:from>
    <xdr:to>
      <xdr:col>25</xdr:col>
      <xdr:colOff>581025</xdr:colOff>
      <xdr:row>0</xdr:row>
      <xdr:rowOff>657225</xdr:rowOff>
    </xdr:to>
    <xdr:sp macro="" textlink="">
      <xdr:nvSpPr>
        <xdr:cNvPr id="8200" name="Oval 8"/>
        <xdr:cNvSpPr>
          <a:spLocks noChangeArrowheads="1"/>
        </xdr:cNvSpPr>
      </xdr:nvSpPr>
      <xdr:spPr bwMode="auto">
        <a:xfrm>
          <a:off x="8848725" y="38100"/>
          <a:ext cx="695325" cy="619125"/>
        </a:xfrm>
        <a:prstGeom prst="ellipse">
          <a:avLst/>
        </a:prstGeom>
        <a:noFill/>
        <a:ln w="12700">
          <a:solidFill>
            <a:srgbClr val="000000"/>
          </a:solidFill>
          <a:round/>
          <a:headEnd/>
          <a:tailEnd/>
        </a:ln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ko-KR" altLang="en-US" sz="1300" b="1" i="0" strike="noStrike">
              <a:solidFill>
                <a:srgbClr val="000000"/>
              </a:solidFill>
              <a:latin typeface="돋움"/>
              <a:ea typeface="돋움"/>
            </a:rPr>
            <a:t>수</a:t>
          </a:r>
        </a:p>
        <a:p>
          <a:pPr algn="ctr" rtl="0">
            <a:defRPr sz="1000"/>
          </a:pPr>
          <a:r>
            <a:rPr lang="ko-KR" altLang="en-US" sz="1300" b="1" i="0" strike="noStrike">
              <a:solidFill>
                <a:srgbClr val="000000"/>
              </a:solidFill>
              <a:latin typeface="돋움"/>
              <a:ea typeface="돋움"/>
            </a:rPr>
            <a:t>도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109.2.1.56/servlet/&#44553;&#49688;1&#44277;&#49324;&#44256;&#51648;&#49436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신청서"/>
      <sheetName val="설계수수료"/>
      <sheetName val="입력용"/>
      <sheetName val="출력용"/>
    </sheetNames>
    <sheetDataSet>
      <sheetData sheetId="0"/>
      <sheetData sheetId="1"/>
      <sheetData sheetId="2">
        <row r="8">
          <cell r="F8" t="str">
            <v>신설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3"/>
  <dimension ref="A1:L46"/>
  <sheetViews>
    <sheetView tabSelected="1" topLeftCell="A10" workbookViewId="0">
      <selection activeCell="H12" sqref="H12:I12"/>
    </sheetView>
  </sheetViews>
  <sheetFormatPr defaultRowHeight="13.5"/>
  <cols>
    <col min="1" max="1" width="4.109375" customWidth="1"/>
    <col min="2" max="2" width="7.6640625" customWidth="1"/>
    <col min="3" max="3" width="10.88671875" customWidth="1"/>
    <col min="4" max="4" width="10.77734375" customWidth="1"/>
    <col min="5" max="5" width="10.88671875" customWidth="1"/>
    <col min="6" max="6" width="3.5546875" customWidth="1"/>
    <col min="7" max="7" width="9.44140625" style="24" customWidth="1"/>
    <col min="8" max="8" width="15.77734375" customWidth="1"/>
    <col min="9" max="9" width="8.109375" customWidth="1"/>
  </cols>
  <sheetData>
    <row r="1" spans="1:11">
      <c r="A1" s="28" t="s">
        <v>35</v>
      </c>
      <c r="B1" s="28"/>
      <c r="C1" s="22"/>
      <c r="D1" s="22"/>
      <c r="E1" s="22"/>
      <c r="F1" s="22"/>
      <c r="G1" s="26"/>
      <c r="H1" s="22"/>
    </row>
    <row r="2" spans="1:11" ht="31.5">
      <c r="A2" s="114" t="s">
        <v>38</v>
      </c>
      <c r="B2" s="114"/>
      <c r="C2" s="114"/>
      <c r="D2" s="114"/>
      <c r="E2" s="114"/>
      <c r="F2" s="114"/>
      <c r="G2" s="114"/>
      <c r="H2" s="114"/>
      <c r="I2" s="114"/>
    </row>
    <row r="3" spans="1:11">
      <c r="A3" s="33"/>
      <c r="B3" s="34"/>
      <c r="C3" s="34"/>
      <c r="D3" s="34"/>
      <c r="E3" s="34"/>
      <c r="F3" s="34"/>
      <c r="G3" s="34"/>
      <c r="H3" s="34"/>
      <c r="I3" s="35"/>
    </row>
    <row r="4" spans="1:11" ht="18.75">
      <c r="A4" s="36" t="s">
        <v>36</v>
      </c>
      <c r="B4" s="115" t="s">
        <v>24</v>
      </c>
      <c r="C4" s="115"/>
      <c r="D4" s="115"/>
      <c r="E4" s="115"/>
      <c r="F4" s="115"/>
      <c r="G4" s="115"/>
      <c r="H4" s="115"/>
      <c r="I4" s="124"/>
    </row>
    <row r="5" spans="1:11" ht="18.75">
      <c r="A5" s="135"/>
      <c r="B5" s="136"/>
      <c r="C5" s="136"/>
      <c r="D5" s="136"/>
      <c r="E5" s="136"/>
      <c r="F5" s="136"/>
      <c r="G5" s="136"/>
      <c r="H5" s="136"/>
      <c r="I5" s="137"/>
    </row>
    <row r="6" spans="1:11" ht="18.75">
      <c r="A6" s="38" t="s">
        <v>37</v>
      </c>
      <c r="B6" s="115" t="s">
        <v>39</v>
      </c>
      <c r="C6" s="115"/>
      <c r="D6" s="115"/>
      <c r="E6" s="115"/>
      <c r="F6" s="115"/>
      <c r="G6" s="115"/>
      <c r="H6" s="115"/>
      <c r="I6" s="124"/>
    </row>
    <row r="7" spans="1:11" ht="18.75">
      <c r="A7" s="39"/>
      <c r="B7" s="115" t="s">
        <v>40</v>
      </c>
      <c r="C7" s="115"/>
      <c r="D7" s="115"/>
      <c r="E7" s="115"/>
      <c r="F7" s="115"/>
      <c r="G7" s="115"/>
      <c r="H7" s="115"/>
      <c r="I7" s="124"/>
    </row>
    <row r="8" spans="1:11" ht="18.75">
      <c r="A8" s="39"/>
      <c r="B8" s="115" t="s">
        <v>103</v>
      </c>
      <c r="C8" s="115"/>
      <c r="D8" s="115"/>
      <c r="E8" s="115"/>
      <c r="F8" s="115"/>
      <c r="G8" s="115"/>
      <c r="H8" s="115"/>
      <c r="I8" s="37"/>
    </row>
    <row r="9" spans="1:11" ht="18.75">
      <c r="A9" s="38"/>
      <c r="B9" s="23"/>
      <c r="C9" s="23"/>
      <c r="D9" s="23"/>
      <c r="E9" s="23"/>
      <c r="F9" s="23"/>
      <c r="G9" s="23"/>
      <c r="H9" s="23" t="s">
        <v>106</v>
      </c>
      <c r="I9" s="37"/>
    </row>
    <row r="10" spans="1:11" ht="23.25" customHeight="1">
      <c r="A10" s="125" t="s">
        <v>50</v>
      </c>
      <c r="B10" s="126"/>
      <c r="C10" s="127" t="s">
        <v>114</v>
      </c>
      <c r="D10" s="127"/>
      <c r="E10" s="127"/>
      <c r="F10" s="127"/>
      <c r="G10" s="127"/>
      <c r="H10" s="127"/>
      <c r="I10" s="128"/>
      <c r="K10" s="32"/>
    </row>
    <row r="11" spans="1:11" ht="26.25" customHeight="1">
      <c r="A11" s="129" t="s">
        <v>45</v>
      </c>
      <c r="B11" s="129"/>
      <c r="C11" s="29" t="s">
        <v>110</v>
      </c>
      <c r="D11" s="29" t="s">
        <v>109</v>
      </c>
      <c r="E11" s="30" t="s">
        <v>25</v>
      </c>
      <c r="F11" s="30"/>
      <c r="G11" s="48" t="s">
        <v>49</v>
      </c>
      <c r="H11" s="130"/>
      <c r="I11" s="130"/>
    </row>
    <row r="12" spans="1:11" ht="25.5" customHeight="1">
      <c r="A12" s="129" t="s">
        <v>51</v>
      </c>
      <c r="B12" s="129"/>
      <c r="C12" s="131"/>
      <c r="D12" s="132"/>
      <c r="E12" s="53" t="s">
        <v>47</v>
      </c>
      <c r="F12" s="50"/>
      <c r="G12" s="54" t="s">
        <v>26</v>
      </c>
      <c r="H12" s="130"/>
      <c r="I12" s="130"/>
    </row>
    <row r="13" spans="1:11" ht="24.75" customHeight="1">
      <c r="A13" s="129" t="s">
        <v>52</v>
      </c>
      <c r="B13" s="129"/>
      <c r="C13" s="133"/>
      <c r="D13" s="134"/>
      <c r="E13" s="49"/>
      <c r="F13" s="50"/>
      <c r="G13" s="54" t="s">
        <v>48</v>
      </c>
      <c r="H13" s="111"/>
      <c r="I13" s="52" t="s">
        <v>46</v>
      </c>
    </row>
    <row r="14" spans="1:11" ht="21.75" customHeight="1">
      <c r="A14" s="102" t="s">
        <v>94</v>
      </c>
      <c r="B14" s="49"/>
      <c r="C14" s="49"/>
      <c r="D14" s="49"/>
      <c r="E14" s="49"/>
      <c r="F14" s="50"/>
      <c r="G14" s="51" t="s">
        <v>102</v>
      </c>
      <c r="H14" s="29" t="s">
        <v>95</v>
      </c>
      <c r="I14" s="103"/>
    </row>
    <row r="15" spans="1:11" ht="18.75">
      <c r="A15" s="41" t="s">
        <v>27</v>
      </c>
      <c r="B15" s="23"/>
      <c r="C15" s="23"/>
      <c r="D15" s="23"/>
      <c r="E15" s="23" t="s">
        <v>105</v>
      </c>
      <c r="F15" s="23"/>
      <c r="G15" s="23" t="s">
        <v>45</v>
      </c>
      <c r="H15" s="23"/>
      <c r="I15" s="37"/>
    </row>
    <row r="16" spans="1:11" ht="18.75">
      <c r="A16" s="40"/>
      <c r="B16" s="23"/>
      <c r="C16" s="23"/>
      <c r="D16" s="23"/>
      <c r="E16" s="23"/>
      <c r="F16" s="23"/>
      <c r="G16" s="23"/>
      <c r="H16" s="23"/>
      <c r="I16" s="37"/>
      <c r="K16" t="s">
        <v>45</v>
      </c>
    </row>
    <row r="17" spans="1:12" ht="18.75">
      <c r="A17" s="40"/>
      <c r="B17" s="23"/>
      <c r="C17" s="23"/>
      <c r="D17" s="23"/>
      <c r="E17" s="23"/>
      <c r="F17" s="23"/>
      <c r="G17" s="23"/>
      <c r="H17" s="23"/>
      <c r="I17" s="37"/>
    </row>
    <row r="18" spans="1:12" ht="18.75">
      <c r="A18" s="40"/>
      <c r="B18" s="23"/>
      <c r="C18" s="23"/>
      <c r="D18" s="23"/>
      <c r="E18" s="23" t="s">
        <v>108</v>
      </c>
      <c r="F18" s="25"/>
      <c r="G18" s="25" t="s">
        <v>113</v>
      </c>
      <c r="H18" s="25" t="s">
        <v>104</v>
      </c>
      <c r="I18" s="37"/>
    </row>
    <row r="19" spans="1:12" ht="18.75">
      <c r="A19" s="40"/>
      <c r="B19" s="23"/>
      <c r="C19" s="23"/>
      <c r="D19" s="23"/>
      <c r="E19" s="23"/>
      <c r="F19" s="23"/>
      <c r="G19" s="23"/>
      <c r="H19" s="23"/>
      <c r="I19" s="37"/>
    </row>
    <row r="20" spans="1:12" ht="27" customHeight="1">
      <c r="A20" s="40"/>
      <c r="B20" s="23"/>
      <c r="C20" s="101" t="s">
        <v>92</v>
      </c>
      <c r="D20" s="101" t="s">
        <v>91</v>
      </c>
      <c r="E20" s="116" t="s">
        <v>28</v>
      </c>
      <c r="F20" s="116"/>
      <c r="G20" s="117" t="s">
        <v>115</v>
      </c>
      <c r="H20" s="117"/>
      <c r="I20" s="118"/>
    </row>
    <row r="21" spans="1:12" ht="25.5" customHeight="1">
      <c r="A21" s="40"/>
      <c r="B21" s="23"/>
      <c r="C21" s="23"/>
      <c r="D21" s="31"/>
      <c r="E21" s="116" t="s">
        <v>29</v>
      </c>
      <c r="F21" s="116"/>
      <c r="G21" s="121" t="s">
        <v>116</v>
      </c>
      <c r="H21" s="121"/>
      <c r="I21" s="55" t="s">
        <v>41</v>
      </c>
    </row>
    <row r="22" spans="1:12" ht="24.75" customHeight="1">
      <c r="A22" s="40"/>
      <c r="B22" s="23"/>
      <c r="C22" s="23"/>
      <c r="D22" s="31"/>
      <c r="E22" s="116" t="s">
        <v>30</v>
      </c>
      <c r="F22" s="116"/>
      <c r="G22" s="119" t="s">
        <v>117</v>
      </c>
      <c r="H22" s="119"/>
      <c r="I22" s="120"/>
      <c r="L22" t="s">
        <v>45</v>
      </c>
    </row>
    <row r="23" spans="1:12" ht="24.75" customHeight="1">
      <c r="A23" s="40"/>
      <c r="B23" s="23"/>
      <c r="C23" s="23"/>
      <c r="D23" s="31"/>
      <c r="E23" s="116" t="s">
        <v>31</v>
      </c>
      <c r="F23" s="116"/>
      <c r="G23" s="119"/>
      <c r="H23" s="119"/>
      <c r="I23" s="120"/>
    </row>
    <row r="24" spans="1:12" ht="26.25" customHeight="1">
      <c r="A24" s="40"/>
      <c r="B24" s="23"/>
      <c r="C24" s="23"/>
      <c r="D24" s="31"/>
      <c r="E24" s="116" t="s">
        <v>32</v>
      </c>
      <c r="F24" s="116"/>
      <c r="G24" s="119" t="s">
        <v>118</v>
      </c>
      <c r="H24" s="119"/>
      <c r="I24" s="120"/>
    </row>
    <row r="25" spans="1:12" ht="18.75">
      <c r="A25" s="40"/>
      <c r="B25" s="23"/>
      <c r="C25" s="23"/>
      <c r="D25" s="23"/>
      <c r="E25" s="23"/>
      <c r="F25" s="23"/>
      <c r="G25" s="119"/>
      <c r="H25" s="119"/>
      <c r="I25" s="120"/>
    </row>
    <row r="26" spans="1:12" ht="27" customHeight="1">
      <c r="A26" s="40"/>
      <c r="B26" s="23"/>
      <c r="C26" s="107" t="s">
        <v>112</v>
      </c>
      <c r="D26" s="107" t="s">
        <v>111</v>
      </c>
      <c r="E26" s="107" t="s">
        <v>98</v>
      </c>
      <c r="F26" s="110" t="s">
        <v>96</v>
      </c>
      <c r="G26" s="112"/>
      <c r="H26" s="113"/>
      <c r="I26" s="37"/>
    </row>
    <row r="27" spans="1:12" ht="18.75">
      <c r="A27" s="40"/>
      <c r="B27" s="23"/>
      <c r="C27" s="104"/>
      <c r="D27" s="104"/>
      <c r="E27" s="104"/>
      <c r="F27" s="108"/>
      <c r="G27" s="23"/>
      <c r="H27" s="23"/>
      <c r="I27" s="37"/>
    </row>
    <row r="28" spans="1:12" ht="18.75">
      <c r="A28" s="40"/>
      <c r="B28" s="23"/>
      <c r="C28" s="105"/>
      <c r="D28" s="105"/>
      <c r="E28" s="105"/>
      <c r="F28" s="108" t="s">
        <v>97</v>
      </c>
      <c r="G28" s="23"/>
      <c r="H28" s="23"/>
      <c r="I28" s="37"/>
    </row>
    <row r="29" spans="1:12" ht="18.75">
      <c r="A29" s="40"/>
      <c r="B29" s="23"/>
      <c r="C29" s="106"/>
      <c r="D29" s="106"/>
      <c r="E29" s="106"/>
      <c r="F29" s="109"/>
      <c r="G29" s="23"/>
      <c r="H29" s="23"/>
      <c r="I29" s="37"/>
    </row>
    <row r="30" spans="1:12" ht="18.75">
      <c r="A30" s="40"/>
      <c r="B30" s="23"/>
      <c r="C30" s="23"/>
      <c r="D30" s="23"/>
      <c r="E30" s="23"/>
      <c r="F30" s="23"/>
      <c r="G30" s="23"/>
      <c r="H30" s="23"/>
      <c r="I30" s="37"/>
    </row>
    <row r="31" spans="1:12" ht="14.25" customHeight="1">
      <c r="A31" s="122" t="s">
        <v>42</v>
      </c>
      <c r="B31" s="123"/>
      <c r="C31" s="123"/>
      <c r="D31" s="123"/>
      <c r="E31" s="23"/>
      <c r="F31" s="23"/>
      <c r="G31" s="23"/>
      <c r="H31" s="23" t="s">
        <v>45</v>
      </c>
      <c r="I31" s="37"/>
    </row>
    <row r="32" spans="1:12" ht="18.75">
      <c r="A32" s="122"/>
      <c r="B32" s="123"/>
      <c r="C32" s="123"/>
      <c r="D32" s="123"/>
      <c r="E32" s="45" t="s">
        <v>33</v>
      </c>
      <c r="F32" s="23"/>
      <c r="G32" s="23"/>
      <c r="H32" s="23"/>
      <c r="I32" s="37"/>
    </row>
    <row r="33" spans="1:9" ht="34.5" customHeight="1">
      <c r="A33" s="43" t="s">
        <v>34</v>
      </c>
      <c r="B33" s="44"/>
      <c r="C33" s="44"/>
      <c r="D33" s="27"/>
      <c r="E33" s="27"/>
      <c r="F33" s="27"/>
      <c r="G33" s="27"/>
      <c r="H33" s="27"/>
      <c r="I33" s="42"/>
    </row>
    <row r="34" spans="1:9" ht="18.75">
      <c r="A34" s="21"/>
      <c r="B34" s="21"/>
      <c r="C34" s="21"/>
      <c r="D34" s="21"/>
      <c r="E34" s="21"/>
      <c r="F34" s="21"/>
      <c r="G34" s="23"/>
      <c r="H34" s="21"/>
    </row>
    <row r="35" spans="1:9" ht="18.75">
      <c r="A35" s="21"/>
      <c r="B35" s="21"/>
      <c r="C35" s="21"/>
      <c r="D35" s="21"/>
      <c r="E35" s="21"/>
      <c r="F35" s="21"/>
      <c r="G35" s="23"/>
      <c r="H35" s="21"/>
    </row>
    <row r="36" spans="1:9" ht="18.75">
      <c r="A36" s="21"/>
      <c r="B36" s="21"/>
      <c r="C36" s="21"/>
      <c r="D36" s="21"/>
      <c r="E36" s="21"/>
      <c r="F36" s="21"/>
      <c r="G36" s="23"/>
      <c r="H36" s="21"/>
    </row>
    <row r="37" spans="1:9" ht="18.75">
      <c r="A37" s="21"/>
      <c r="B37" s="21"/>
      <c r="C37" s="21"/>
      <c r="D37" s="21"/>
      <c r="E37" s="21"/>
      <c r="F37" s="21"/>
      <c r="G37" s="23"/>
      <c r="H37" s="21"/>
    </row>
    <row r="38" spans="1:9" ht="18.75">
      <c r="A38" s="21"/>
      <c r="B38" s="21"/>
      <c r="C38" s="21"/>
      <c r="D38" s="21"/>
      <c r="E38" s="21"/>
      <c r="F38" s="21"/>
      <c r="G38" s="23"/>
      <c r="H38" s="21"/>
    </row>
    <row r="39" spans="1:9" ht="18.75">
      <c r="A39" s="21"/>
      <c r="B39" s="21"/>
      <c r="C39" s="21"/>
      <c r="D39" s="21"/>
      <c r="E39" s="21"/>
      <c r="F39" s="21"/>
      <c r="G39" s="23"/>
      <c r="H39" s="21"/>
    </row>
    <row r="40" spans="1:9" ht="18.75">
      <c r="A40" s="21"/>
      <c r="B40" s="21"/>
      <c r="C40" s="21"/>
      <c r="D40" s="21"/>
      <c r="E40" s="21"/>
      <c r="F40" s="21"/>
      <c r="G40" s="23"/>
      <c r="H40" s="21"/>
    </row>
    <row r="41" spans="1:9" ht="18.75">
      <c r="A41" s="21"/>
      <c r="B41" s="21"/>
      <c r="C41" s="21"/>
      <c r="D41" s="21"/>
      <c r="E41" s="21"/>
      <c r="F41" s="21"/>
      <c r="G41" s="23"/>
      <c r="H41" s="21"/>
    </row>
    <row r="42" spans="1:9" ht="18.75">
      <c r="A42" s="21"/>
      <c r="B42" s="21"/>
      <c r="C42" s="21"/>
      <c r="D42" s="21"/>
      <c r="E42" s="21"/>
      <c r="F42" s="21"/>
      <c r="G42" s="23"/>
      <c r="H42" s="21"/>
    </row>
    <row r="43" spans="1:9" ht="18.75">
      <c r="A43" s="21"/>
      <c r="B43" s="21"/>
      <c r="C43" s="21"/>
      <c r="D43" s="21"/>
      <c r="E43" s="21"/>
      <c r="F43" s="21"/>
      <c r="G43" s="23"/>
      <c r="H43" s="21"/>
    </row>
    <row r="44" spans="1:9" ht="18.75">
      <c r="A44" s="21"/>
      <c r="B44" s="21"/>
      <c r="C44" s="21"/>
      <c r="D44" s="21"/>
      <c r="E44" s="21"/>
      <c r="F44" s="21"/>
      <c r="G44" s="23"/>
      <c r="H44" s="21"/>
    </row>
    <row r="45" spans="1:9" ht="18.75">
      <c r="A45" s="21"/>
      <c r="B45" s="21"/>
      <c r="C45" s="21"/>
      <c r="D45" s="21"/>
      <c r="E45" s="21"/>
      <c r="F45" s="21"/>
      <c r="G45" s="23"/>
      <c r="H45" s="21"/>
    </row>
    <row r="46" spans="1:9" ht="18.75">
      <c r="A46" s="21"/>
      <c r="B46" s="21"/>
      <c r="C46" s="21"/>
      <c r="D46" s="21"/>
      <c r="E46" s="21"/>
      <c r="F46" s="21"/>
      <c r="G46" s="23"/>
      <c r="H46" s="21"/>
    </row>
  </sheetData>
  <mergeCells count="28">
    <mergeCell ref="A31:D32"/>
    <mergeCell ref="B7:I7"/>
    <mergeCell ref="B4:I4"/>
    <mergeCell ref="B6:I6"/>
    <mergeCell ref="A10:B10"/>
    <mergeCell ref="C10:I10"/>
    <mergeCell ref="E23:F23"/>
    <mergeCell ref="A12:B12"/>
    <mergeCell ref="A13:B13"/>
    <mergeCell ref="G25:I25"/>
    <mergeCell ref="H12:I12"/>
    <mergeCell ref="C12:D12"/>
    <mergeCell ref="C13:D13"/>
    <mergeCell ref="H11:I11"/>
    <mergeCell ref="A11:B11"/>
    <mergeCell ref="A5:I5"/>
    <mergeCell ref="G26:H26"/>
    <mergeCell ref="A2:I2"/>
    <mergeCell ref="B8:H8"/>
    <mergeCell ref="E24:F24"/>
    <mergeCell ref="G20:I20"/>
    <mergeCell ref="G22:I22"/>
    <mergeCell ref="G24:I24"/>
    <mergeCell ref="E20:F20"/>
    <mergeCell ref="E21:F21"/>
    <mergeCell ref="E22:F22"/>
    <mergeCell ref="G21:H21"/>
    <mergeCell ref="G23:I23"/>
  </mergeCells>
  <phoneticPr fontId="2" type="noConversion"/>
  <pageMargins left="0.46" right="0.44" top="1" bottom="0.74" header="0.56000000000000005" footer="0.5"/>
  <pageSetup paperSize="9" orientation="portrait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4"/>
  <dimension ref="A1:Z20"/>
  <sheetViews>
    <sheetView topLeftCell="A4" workbookViewId="0">
      <pane xSplit="7" topLeftCell="H1" activePane="topRight" state="frozen"/>
      <selection activeCell="F32" sqref="F32"/>
      <selection pane="topRight" activeCell="L7" sqref="L7"/>
    </sheetView>
  </sheetViews>
  <sheetFormatPr defaultRowHeight="11.25"/>
  <cols>
    <col min="1" max="5" width="5.77734375" style="3" customWidth="1"/>
    <col min="6" max="7" width="1.21875" style="1" customWidth="1"/>
    <col min="8" max="12" width="5.77734375" style="3" customWidth="1"/>
    <col min="13" max="14" width="1.21875" style="1" customWidth="1"/>
    <col min="15" max="19" width="5.77734375" style="3" customWidth="1"/>
    <col min="20" max="21" width="1.21875" style="1" customWidth="1"/>
    <col min="22" max="26" width="5.77734375" style="3" customWidth="1"/>
    <col min="27" max="16384" width="8.88671875" style="1"/>
  </cols>
  <sheetData>
    <row r="1" spans="1:26" ht="54" customHeight="1">
      <c r="A1" s="5"/>
      <c r="B1" s="5"/>
      <c r="C1" s="5"/>
      <c r="D1" s="5"/>
      <c r="E1" s="5"/>
      <c r="F1" s="12"/>
      <c r="G1" s="12"/>
      <c r="H1" s="5"/>
      <c r="I1" s="5"/>
      <c r="J1" s="5"/>
      <c r="K1" s="5"/>
      <c r="L1" s="5"/>
      <c r="M1" s="12"/>
      <c r="N1" s="12"/>
      <c r="O1" s="5"/>
      <c r="P1" s="5"/>
      <c r="Q1" s="5"/>
      <c r="R1" s="5"/>
      <c r="S1" s="5"/>
      <c r="T1" s="12"/>
      <c r="U1" s="12"/>
      <c r="V1" s="5"/>
      <c r="W1" s="5"/>
      <c r="X1" s="5"/>
      <c r="Y1" s="5"/>
      <c r="Z1" s="5"/>
    </row>
    <row r="2" spans="1:26" ht="36" customHeight="1" thickBot="1">
      <c r="A2" s="184" t="s">
        <v>2</v>
      </c>
      <c r="B2" s="184"/>
      <c r="C2" s="184"/>
      <c r="D2" s="184"/>
      <c r="E2" s="184"/>
      <c r="F2" s="12"/>
      <c r="G2" s="12"/>
      <c r="H2" s="184" t="s">
        <v>3</v>
      </c>
      <c r="I2" s="184"/>
      <c r="J2" s="184"/>
      <c r="K2" s="184"/>
      <c r="L2" s="184"/>
      <c r="M2" s="12"/>
      <c r="N2" s="12"/>
      <c r="O2" s="184" t="s">
        <v>3</v>
      </c>
      <c r="P2" s="184"/>
      <c r="Q2" s="184"/>
      <c r="R2" s="184"/>
      <c r="S2" s="184"/>
      <c r="T2" s="12"/>
      <c r="U2" s="12"/>
      <c r="V2" s="184" t="s">
        <v>4</v>
      </c>
      <c r="W2" s="184"/>
      <c r="X2" s="184"/>
      <c r="Y2" s="184"/>
      <c r="Z2" s="184"/>
    </row>
    <row r="3" spans="1:26" ht="23.25" customHeight="1">
      <c r="A3" s="143" t="s">
        <v>44</v>
      </c>
      <c r="B3" s="196" t="s">
        <v>99</v>
      </c>
      <c r="C3" s="197"/>
      <c r="D3" s="198"/>
      <c r="E3" s="145" t="s">
        <v>5</v>
      </c>
      <c r="F3" s="12"/>
      <c r="G3" s="13"/>
      <c r="H3" s="143" t="s">
        <v>21</v>
      </c>
      <c r="I3" s="185" t="str">
        <f>B3</f>
        <v>지곡동554-4</v>
      </c>
      <c r="J3" s="186"/>
      <c r="K3" s="187"/>
      <c r="L3" s="145" t="s">
        <v>5</v>
      </c>
      <c r="M3" s="12"/>
      <c r="N3" s="13"/>
      <c r="O3" s="143" t="s">
        <v>21</v>
      </c>
      <c r="P3" s="185" t="str">
        <f>B3</f>
        <v>지곡동554-4</v>
      </c>
      <c r="Q3" s="186"/>
      <c r="R3" s="187"/>
      <c r="S3" s="145" t="s">
        <v>5</v>
      </c>
      <c r="T3" s="12"/>
      <c r="U3" s="13"/>
      <c r="V3" s="143" t="s">
        <v>21</v>
      </c>
      <c r="W3" s="185" t="str">
        <f>B3</f>
        <v>지곡동554-4</v>
      </c>
      <c r="X3" s="186"/>
      <c r="Y3" s="187"/>
      <c r="Z3" s="145" t="s">
        <v>5</v>
      </c>
    </row>
    <row r="4" spans="1:26" ht="16.5" customHeight="1" thickBot="1">
      <c r="A4" s="144"/>
      <c r="B4" s="159" t="s">
        <v>100</v>
      </c>
      <c r="C4" s="160"/>
      <c r="D4" s="161"/>
      <c r="E4" s="146"/>
      <c r="F4" s="12"/>
      <c r="G4" s="13"/>
      <c r="H4" s="144"/>
      <c r="I4" s="188" t="str">
        <f>B4</f>
        <v>옥 명 옥</v>
      </c>
      <c r="J4" s="189"/>
      <c r="K4" s="189"/>
      <c r="L4" s="146"/>
      <c r="M4" s="12"/>
      <c r="N4" s="13"/>
      <c r="O4" s="144"/>
      <c r="P4" s="188" t="str">
        <f>B4</f>
        <v>옥 명 옥</v>
      </c>
      <c r="Q4" s="189"/>
      <c r="R4" s="189"/>
      <c r="S4" s="146"/>
      <c r="T4" s="12"/>
      <c r="U4" s="13"/>
      <c r="V4" s="144"/>
      <c r="W4" s="188" t="str">
        <f>B4</f>
        <v>옥 명 옥</v>
      </c>
      <c r="X4" s="189"/>
      <c r="Y4" s="189"/>
      <c r="Z4" s="146"/>
    </row>
    <row r="5" spans="1:26" ht="32.1" customHeight="1" thickTop="1">
      <c r="A5" s="47">
        <v>2007</v>
      </c>
      <c r="B5" s="6" t="s">
        <v>22</v>
      </c>
      <c r="C5" s="6" t="s">
        <v>7</v>
      </c>
      <c r="D5" s="6" t="s">
        <v>8</v>
      </c>
      <c r="E5" s="7" t="s">
        <v>9</v>
      </c>
      <c r="F5" s="12"/>
      <c r="G5" s="13"/>
      <c r="H5" s="47">
        <v>2007</v>
      </c>
      <c r="I5" s="6" t="s">
        <v>6</v>
      </c>
      <c r="J5" s="46" t="s">
        <v>7</v>
      </c>
      <c r="K5" s="6" t="s">
        <v>8</v>
      </c>
      <c r="L5" s="7" t="s">
        <v>9</v>
      </c>
      <c r="M5" s="12"/>
      <c r="N5" s="13"/>
      <c r="O5" s="47">
        <v>2007</v>
      </c>
      <c r="P5" s="6" t="s">
        <v>6</v>
      </c>
      <c r="Q5" s="6" t="s">
        <v>7</v>
      </c>
      <c r="R5" s="6" t="s">
        <v>8</v>
      </c>
      <c r="S5" s="7" t="s">
        <v>9</v>
      </c>
      <c r="T5" s="12"/>
      <c r="U5" s="13"/>
      <c r="V5" s="47">
        <v>2007</v>
      </c>
      <c r="W5" s="6" t="s">
        <v>6</v>
      </c>
      <c r="X5" s="6" t="s">
        <v>7</v>
      </c>
      <c r="Y5" s="6" t="s">
        <v>8</v>
      </c>
      <c r="Z5" s="7" t="s">
        <v>9</v>
      </c>
    </row>
    <row r="6" spans="1:26" ht="15.95" customHeight="1">
      <c r="A6" s="155" t="s">
        <v>10</v>
      </c>
      <c r="B6" s="157" t="s">
        <v>11</v>
      </c>
      <c r="C6" s="157" t="s">
        <v>12</v>
      </c>
      <c r="D6" s="14" t="s">
        <v>13</v>
      </c>
      <c r="E6" s="15" t="s">
        <v>14</v>
      </c>
      <c r="F6" s="5"/>
      <c r="G6" s="13"/>
      <c r="H6" s="155" t="s">
        <v>10</v>
      </c>
      <c r="I6" s="157" t="s">
        <v>11</v>
      </c>
      <c r="J6" s="157" t="s">
        <v>12</v>
      </c>
      <c r="K6" s="14" t="s">
        <v>13</v>
      </c>
      <c r="L6" s="15" t="s">
        <v>14</v>
      </c>
      <c r="M6" s="12"/>
      <c r="N6" s="13"/>
      <c r="O6" s="155" t="s">
        <v>10</v>
      </c>
      <c r="P6" s="157" t="s">
        <v>11</v>
      </c>
      <c r="Q6" s="157" t="s">
        <v>12</v>
      </c>
      <c r="R6" s="14" t="s">
        <v>13</v>
      </c>
      <c r="S6" s="15" t="s">
        <v>14</v>
      </c>
      <c r="T6" s="12"/>
      <c r="U6" s="13"/>
      <c r="V6" s="155" t="s">
        <v>10</v>
      </c>
      <c r="W6" s="157" t="s">
        <v>11</v>
      </c>
      <c r="X6" s="157" t="s">
        <v>12</v>
      </c>
      <c r="Y6" s="14" t="s">
        <v>13</v>
      </c>
      <c r="Z6" s="15" t="s">
        <v>14</v>
      </c>
    </row>
    <row r="7" spans="1:26" ht="15.95" customHeight="1" thickBot="1">
      <c r="A7" s="156"/>
      <c r="B7" s="158"/>
      <c r="C7" s="158"/>
      <c r="D7" s="16" t="s">
        <v>43</v>
      </c>
      <c r="E7" s="17" t="s">
        <v>15</v>
      </c>
      <c r="F7" s="12"/>
      <c r="G7" s="13"/>
      <c r="H7" s="156"/>
      <c r="I7" s="158"/>
      <c r="J7" s="158"/>
      <c r="K7" s="16" t="s">
        <v>43</v>
      </c>
      <c r="L7" s="17" t="s">
        <v>15</v>
      </c>
      <c r="M7" s="12"/>
      <c r="N7" s="13"/>
      <c r="O7" s="156"/>
      <c r="P7" s="158"/>
      <c r="Q7" s="158"/>
      <c r="R7" s="16" t="s">
        <v>43</v>
      </c>
      <c r="S7" s="17" t="s">
        <v>15</v>
      </c>
      <c r="T7" s="12"/>
      <c r="U7" s="13"/>
      <c r="V7" s="156"/>
      <c r="W7" s="158"/>
      <c r="X7" s="158"/>
      <c r="Y7" s="16" t="s">
        <v>43</v>
      </c>
      <c r="Z7" s="17" t="s">
        <v>15</v>
      </c>
    </row>
    <row r="8" spans="1:26" ht="32.1" customHeight="1" thickTop="1">
      <c r="A8" s="190" t="s">
        <v>16</v>
      </c>
      <c r="B8" s="191"/>
      <c r="C8" s="191"/>
      <c r="D8" s="192">
        <v>2000</v>
      </c>
      <c r="E8" s="193"/>
      <c r="F8" s="12"/>
      <c r="G8" s="13"/>
      <c r="H8" s="149" t="str">
        <f>IF($A$8="","",$A$8)</f>
        <v>설 계 수 수 료</v>
      </c>
      <c r="I8" s="150"/>
      <c r="J8" s="150"/>
      <c r="K8" s="177">
        <f>IF($D$8="","",$D$8)</f>
        <v>2000</v>
      </c>
      <c r="L8" s="178"/>
      <c r="M8" s="12"/>
      <c r="N8" s="13"/>
      <c r="O8" s="149" t="str">
        <f>IF($A$8="","",$A$8)</f>
        <v>설 계 수 수 료</v>
      </c>
      <c r="P8" s="150"/>
      <c r="Q8" s="150"/>
      <c r="R8" s="177">
        <f>IF($D$8="","",$D$8)</f>
        <v>2000</v>
      </c>
      <c r="S8" s="178"/>
      <c r="T8" s="12"/>
      <c r="U8" s="13"/>
      <c r="V8" s="149" t="str">
        <f>IF($A$8="","",$A$8)</f>
        <v>설 계 수 수 료</v>
      </c>
      <c r="W8" s="150"/>
      <c r="X8" s="150"/>
      <c r="Y8" s="177">
        <f>IF($D$8="","",$D$8)</f>
        <v>2000</v>
      </c>
      <c r="Z8" s="178"/>
    </row>
    <row r="9" spans="1:26" ht="32.1" customHeight="1">
      <c r="A9" s="149"/>
      <c r="B9" s="150"/>
      <c r="C9" s="150"/>
      <c r="D9" s="194"/>
      <c r="E9" s="195"/>
      <c r="F9" s="12"/>
      <c r="G9" s="13"/>
      <c r="H9" s="149" t="str">
        <f>IF($A$9="","",$A$9)</f>
        <v/>
      </c>
      <c r="I9" s="150"/>
      <c r="J9" s="150"/>
      <c r="K9" s="177" t="str">
        <f>IF($D$9="","",$D$9)</f>
        <v/>
      </c>
      <c r="L9" s="178"/>
      <c r="M9" s="12"/>
      <c r="N9" s="13"/>
      <c r="O9" s="149" t="str">
        <f>IF($A$9="","",$A$9)</f>
        <v/>
      </c>
      <c r="P9" s="150"/>
      <c r="Q9" s="150"/>
      <c r="R9" s="177" t="str">
        <f>IF($D$9="","",$D$9)</f>
        <v/>
      </c>
      <c r="S9" s="178"/>
      <c r="T9" s="12"/>
      <c r="U9" s="13"/>
      <c r="V9" s="149" t="str">
        <f>IF($A$9="","",$A$9)</f>
        <v/>
      </c>
      <c r="W9" s="150"/>
      <c r="X9" s="150"/>
      <c r="Y9" s="177" t="str">
        <f>IF($D$9="","",$D$9)</f>
        <v/>
      </c>
      <c r="Z9" s="178"/>
    </row>
    <row r="10" spans="1:26" ht="32.1" customHeight="1">
      <c r="A10" s="149"/>
      <c r="B10" s="150"/>
      <c r="C10" s="150"/>
      <c r="D10" s="151" t="s">
        <v>53</v>
      </c>
      <c r="E10" s="152"/>
      <c r="F10" s="12"/>
      <c r="G10" s="13"/>
      <c r="H10" s="149" t="str">
        <f>IF($A$10="","",$A$10)</f>
        <v/>
      </c>
      <c r="I10" s="150"/>
      <c r="J10" s="150"/>
      <c r="K10" s="177" t="str">
        <f>IF($D$10="","",$D$10)</f>
        <v xml:space="preserve"> </v>
      </c>
      <c r="L10" s="178"/>
      <c r="M10" s="12"/>
      <c r="N10" s="13"/>
      <c r="O10" s="149" t="str">
        <f>IF($A$10="","",$A$10)</f>
        <v/>
      </c>
      <c r="P10" s="150"/>
      <c r="Q10" s="150"/>
      <c r="R10" s="177" t="str">
        <f>IF($D$10="","",$D$10)</f>
        <v xml:space="preserve"> </v>
      </c>
      <c r="S10" s="178"/>
      <c r="T10" s="12"/>
      <c r="U10" s="13"/>
      <c r="V10" s="149" t="str">
        <f>IF($A$10="","",$A$10)</f>
        <v/>
      </c>
      <c r="W10" s="150"/>
      <c r="X10" s="150"/>
      <c r="Y10" s="177" t="str">
        <f>IF($D$10="","",$D$10)</f>
        <v xml:space="preserve"> </v>
      </c>
      <c r="Z10" s="178"/>
    </row>
    <row r="11" spans="1:26" ht="32.1" customHeight="1" thickBot="1">
      <c r="A11" s="153"/>
      <c r="B11" s="154"/>
      <c r="C11" s="154"/>
      <c r="D11" s="162"/>
      <c r="E11" s="163"/>
      <c r="F11" s="12"/>
      <c r="G11" s="13"/>
      <c r="H11" s="153" t="str">
        <f>IF($A$11="","",$A$11)</f>
        <v/>
      </c>
      <c r="I11" s="154"/>
      <c r="J11" s="154"/>
      <c r="K11" s="162" t="str">
        <f>IF($D$11="","",$D$11)</f>
        <v/>
      </c>
      <c r="L11" s="163"/>
      <c r="M11" s="12"/>
      <c r="N11" s="13"/>
      <c r="O11" s="153" t="str">
        <f>IF($A$11="","",$A$11)</f>
        <v/>
      </c>
      <c r="P11" s="154"/>
      <c r="Q11" s="154"/>
      <c r="R11" s="162" t="str">
        <f>IF($D$11="","",$D$11)</f>
        <v/>
      </c>
      <c r="S11" s="163"/>
      <c r="T11" s="12"/>
      <c r="U11" s="13"/>
      <c r="V11" s="153" t="str">
        <f>IF($A$11="","",$A$11)</f>
        <v/>
      </c>
      <c r="W11" s="154"/>
      <c r="X11" s="154"/>
      <c r="Y11" s="162" t="str">
        <f>IF($D$11="","",$D$11)</f>
        <v/>
      </c>
      <c r="Z11" s="163"/>
    </row>
    <row r="12" spans="1:26" ht="32.1" customHeight="1" thickTop="1" thickBot="1">
      <c r="A12" s="156" t="s">
        <v>17</v>
      </c>
      <c r="B12" s="164"/>
      <c r="C12" s="164"/>
      <c r="D12" s="147">
        <f>IF(SUM(D8:E11)=0,"",SUM(D8:E11))</f>
        <v>2000</v>
      </c>
      <c r="E12" s="148"/>
      <c r="F12" s="12"/>
      <c r="G12" s="13"/>
      <c r="H12" s="156" t="s">
        <v>17</v>
      </c>
      <c r="I12" s="164"/>
      <c r="J12" s="164"/>
      <c r="K12" s="179">
        <f>IF($D$12="","",$D$12)</f>
        <v>2000</v>
      </c>
      <c r="L12" s="180"/>
      <c r="M12" s="12"/>
      <c r="N12" s="13"/>
      <c r="O12" s="156" t="s">
        <v>17</v>
      </c>
      <c r="P12" s="164"/>
      <c r="Q12" s="164"/>
      <c r="R12" s="179">
        <f>IF($D$12="","",$D$12)</f>
        <v>2000</v>
      </c>
      <c r="S12" s="180"/>
      <c r="T12" s="12"/>
      <c r="U12" s="13"/>
      <c r="V12" s="156" t="s">
        <v>17</v>
      </c>
      <c r="W12" s="164"/>
      <c r="X12" s="164"/>
      <c r="Y12" s="179">
        <f>IF($D$12="","",$D$12)</f>
        <v>2000</v>
      </c>
      <c r="Z12" s="180"/>
    </row>
    <row r="13" spans="1:26" ht="13.5" customHeight="1" thickTop="1">
      <c r="A13" s="8"/>
      <c r="B13" s="4"/>
      <c r="C13" s="4"/>
      <c r="D13" s="4"/>
      <c r="E13" s="18"/>
      <c r="F13" s="12"/>
      <c r="G13" s="13"/>
      <c r="H13" s="8"/>
      <c r="I13" s="4"/>
      <c r="J13" s="4"/>
      <c r="K13" s="4"/>
      <c r="L13" s="18"/>
      <c r="M13" s="12"/>
      <c r="N13" s="13"/>
      <c r="O13" s="8"/>
      <c r="P13" s="4"/>
      <c r="Q13" s="4"/>
      <c r="R13" s="4"/>
      <c r="S13" s="18"/>
      <c r="T13" s="12"/>
      <c r="U13" s="13"/>
      <c r="V13" s="8"/>
      <c r="W13" s="4"/>
      <c r="X13" s="4"/>
      <c r="Y13" s="4"/>
      <c r="Z13" s="18"/>
    </row>
    <row r="14" spans="1:26" ht="24.95" customHeight="1">
      <c r="A14" s="140" t="s">
        <v>18</v>
      </c>
      <c r="B14" s="141"/>
      <c r="C14" s="141"/>
      <c r="D14" s="141"/>
      <c r="E14" s="142"/>
      <c r="F14" s="12"/>
      <c r="G14" s="13"/>
      <c r="H14" s="181" t="s">
        <v>19</v>
      </c>
      <c r="I14" s="182"/>
      <c r="J14" s="182"/>
      <c r="K14" s="182"/>
      <c r="L14" s="183"/>
      <c r="M14" s="12"/>
      <c r="N14" s="13"/>
      <c r="O14" s="181" t="s">
        <v>19</v>
      </c>
      <c r="P14" s="182"/>
      <c r="Q14" s="182"/>
      <c r="R14" s="182"/>
      <c r="S14" s="183"/>
      <c r="T14" s="12"/>
      <c r="U14" s="13"/>
      <c r="V14" s="181" t="s">
        <v>19</v>
      </c>
      <c r="W14" s="182"/>
      <c r="X14" s="182"/>
      <c r="Y14" s="182"/>
      <c r="Z14" s="183"/>
    </row>
    <row r="15" spans="1:26" ht="9" customHeight="1">
      <c r="A15" s="19"/>
      <c r="B15" s="5"/>
      <c r="C15" s="5"/>
      <c r="D15" s="5"/>
      <c r="E15" s="20"/>
      <c r="F15" s="12"/>
      <c r="G15" s="13"/>
      <c r="H15" s="19"/>
      <c r="I15" s="5"/>
      <c r="J15" s="5"/>
      <c r="K15" s="5"/>
      <c r="L15" s="20"/>
      <c r="M15" s="12"/>
      <c r="N15" s="13"/>
      <c r="O15" s="19"/>
      <c r="P15" s="5"/>
      <c r="Q15" s="5"/>
      <c r="R15" s="5"/>
      <c r="S15" s="20"/>
      <c r="T15" s="12"/>
      <c r="U15" s="13"/>
      <c r="V15" s="19"/>
      <c r="W15" s="5"/>
      <c r="X15" s="5"/>
      <c r="Y15" s="5"/>
      <c r="Z15" s="20"/>
    </row>
    <row r="16" spans="1:26" ht="24.95" customHeight="1">
      <c r="A16" s="140" t="s">
        <v>93</v>
      </c>
      <c r="B16" s="141"/>
      <c r="C16" s="141"/>
      <c r="D16" s="141"/>
      <c r="E16" s="142"/>
      <c r="F16" s="12"/>
      <c r="G16" s="13"/>
      <c r="H16" s="140" t="str">
        <f>A16</f>
        <v>2007 년    월     일</v>
      </c>
      <c r="I16" s="141"/>
      <c r="J16" s="141"/>
      <c r="K16" s="141"/>
      <c r="L16" s="142"/>
      <c r="M16" s="12"/>
      <c r="N16" s="13"/>
      <c r="O16" s="140" t="str">
        <f>A16</f>
        <v>2007 년    월     일</v>
      </c>
      <c r="P16" s="141"/>
      <c r="Q16" s="141"/>
      <c r="R16" s="141"/>
      <c r="S16" s="142"/>
      <c r="T16" s="12"/>
      <c r="U16" s="13"/>
      <c r="V16" s="140" t="str">
        <f>H16</f>
        <v>2007 년    월     일</v>
      </c>
      <c r="W16" s="141"/>
      <c r="X16" s="141"/>
      <c r="Y16" s="141"/>
      <c r="Z16" s="142"/>
    </row>
    <row r="17" spans="1:26" ht="9" customHeight="1">
      <c r="A17" s="9"/>
      <c r="B17" s="10"/>
      <c r="C17" s="10"/>
      <c r="D17" s="10"/>
      <c r="E17" s="11"/>
      <c r="F17" s="12"/>
      <c r="G17" s="13"/>
      <c r="H17" s="9"/>
      <c r="I17" s="10"/>
      <c r="J17" s="10"/>
      <c r="K17" s="10"/>
      <c r="L17" s="11"/>
      <c r="M17" s="12"/>
      <c r="N17" s="13"/>
      <c r="O17" s="9"/>
      <c r="P17" s="10"/>
      <c r="Q17" s="10"/>
      <c r="R17" s="10"/>
      <c r="S17" s="11"/>
      <c r="T17" s="12"/>
      <c r="U17" s="13"/>
      <c r="V17" s="9"/>
      <c r="W17" s="10"/>
      <c r="X17" s="10"/>
      <c r="Y17" s="10"/>
      <c r="Z17" s="11"/>
    </row>
    <row r="18" spans="1:26" ht="24.95" customHeight="1">
      <c r="A18" s="140"/>
      <c r="B18" s="141"/>
      <c r="C18" s="141"/>
      <c r="D18" s="141"/>
      <c r="E18" s="142"/>
      <c r="F18" s="12"/>
      <c r="G18" s="13"/>
      <c r="H18" s="174" t="s">
        <v>20</v>
      </c>
      <c r="I18" s="175"/>
      <c r="J18" s="175"/>
      <c r="K18" s="175"/>
      <c r="L18" s="176"/>
      <c r="M18" s="12"/>
      <c r="N18" s="13"/>
      <c r="O18" s="174" t="s">
        <v>20</v>
      </c>
      <c r="P18" s="175"/>
      <c r="Q18" s="175"/>
      <c r="R18" s="175"/>
      <c r="S18" s="176"/>
      <c r="T18" s="12"/>
      <c r="U18" s="13"/>
      <c r="V18" s="165" t="s">
        <v>20</v>
      </c>
      <c r="W18" s="166"/>
      <c r="X18" s="166"/>
      <c r="Y18" s="166"/>
      <c r="Z18" s="167"/>
    </row>
    <row r="19" spans="1:26" ht="9" customHeight="1">
      <c r="A19" s="19"/>
      <c r="B19" s="4"/>
      <c r="C19" s="4"/>
      <c r="D19" s="4"/>
      <c r="E19" s="18"/>
      <c r="F19" s="12"/>
      <c r="G19" s="13"/>
      <c r="H19" s="19"/>
      <c r="I19" s="4"/>
      <c r="J19" s="4"/>
      <c r="K19" s="4"/>
      <c r="L19" s="18"/>
      <c r="M19" s="12"/>
      <c r="N19" s="13"/>
      <c r="O19" s="19"/>
      <c r="P19" s="4"/>
      <c r="Q19" s="4"/>
      <c r="R19" s="4"/>
      <c r="S19" s="18"/>
      <c r="T19" s="12"/>
      <c r="U19" s="13"/>
      <c r="V19" s="19"/>
      <c r="W19" s="4"/>
      <c r="X19" s="4"/>
      <c r="Y19" s="4"/>
      <c r="Z19" s="18"/>
    </row>
    <row r="20" spans="1:26" ht="30" customHeight="1" thickBot="1">
      <c r="A20" s="138" t="s">
        <v>1</v>
      </c>
      <c r="B20" s="138"/>
      <c r="C20" s="138"/>
      <c r="D20" s="138"/>
      <c r="E20" s="139"/>
      <c r="F20" s="12"/>
      <c r="G20" s="13"/>
      <c r="H20" s="171" t="s">
        <v>23</v>
      </c>
      <c r="I20" s="172"/>
      <c r="J20" s="172"/>
      <c r="K20" s="172"/>
      <c r="L20" s="173"/>
      <c r="M20" s="12"/>
      <c r="N20" s="13"/>
      <c r="O20" s="171" t="s">
        <v>23</v>
      </c>
      <c r="P20" s="172"/>
      <c r="Q20" s="172"/>
      <c r="R20" s="172"/>
      <c r="S20" s="173"/>
      <c r="T20" s="12"/>
      <c r="U20" s="13"/>
      <c r="V20" s="168" t="s">
        <v>0</v>
      </c>
      <c r="W20" s="169"/>
      <c r="X20" s="169"/>
      <c r="Y20" s="169"/>
      <c r="Z20" s="170"/>
    </row>
  </sheetData>
  <mergeCells count="88">
    <mergeCell ref="O10:Q10"/>
    <mergeCell ref="R10:S10"/>
    <mergeCell ref="O16:S16"/>
    <mergeCell ref="O11:Q11"/>
    <mergeCell ref="R11:S11"/>
    <mergeCell ref="O12:Q12"/>
    <mergeCell ref="R12:S12"/>
    <mergeCell ref="O14:S14"/>
    <mergeCell ref="O2:S2"/>
    <mergeCell ref="P3:R3"/>
    <mergeCell ref="O6:O7"/>
    <mergeCell ref="P6:P7"/>
    <mergeCell ref="Q6:Q7"/>
    <mergeCell ref="O3:O4"/>
    <mergeCell ref="S3:S4"/>
    <mergeCell ref="P4:R4"/>
    <mergeCell ref="H11:J11"/>
    <mergeCell ref="H16:L16"/>
    <mergeCell ref="H20:L20"/>
    <mergeCell ref="I6:I7"/>
    <mergeCell ref="J6:J7"/>
    <mergeCell ref="H6:H7"/>
    <mergeCell ref="K11:L11"/>
    <mergeCell ref="H12:J12"/>
    <mergeCell ref="K12:L12"/>
    <mergeCell ref="H14:L14"/>
    <mergeCell ref="H10:J10"/>
    <mergeCell ref="K10:L10"/>
    <mergeCell ref="A2:E2"/>
    <mergeCell ref="A8:C8"/>
    <mergeCell ref="D8:E8"/>
    <mergeCell ref="A9:C9"/>
    <mergeCell ref="D9:E9"/>
    <mergeCell ref="B3:D3"/>
    <mergeCell ref="H2:L2"/>
    <mergeCell ref="I3:K3"/>
    <mergeCell ref="H8:J8"/>
    <mergeCell ref="K8:L8"/>
    <mergeCell ref="I4:K4"/>
    <mergeCell ref="V2:Z2"/>
    <mergeCell ref="W3:Y3"/>
    <mergeCell ref="V6:V7"/>
    <mergeCell ref="W6:W7"/>
    <mergeCell ref="X6:X7"/>
    <mergeCell ref="Z3:Z4"/>
    <mergeCell ref="W4:Y4"/>
    <mergeCell ref="V3:V4"/>
    <mergeCell ref="V16:Z16"/>
    <mergeCell ref="V10:X10"/>
    <mergeCell ref="Y10:Z10"/>
    <mergeCell ref="V11:X11"/>
    <mergeCell ref="Y11:Z11"/>
    <mergeCell ref="V12:X12"/>
    <mergeCell ref="Y12:Z12"/>
    <mergeCell ref="V14:Z14"/>
    <mergeCell ref="V8:X8"/>
    <mergeCell ref="Y8:Z8"/>
    <mergeCell ref="V9:X9"/>
    <mergeCell ref="Y9:Z9"/>
    <mergeCell ref="H3:H4"/>
    <mergeCell ref="L3:L4"/>
    <mergeCell ref="H9:J9"/>
    <mergeCell ref="K9:L9"/>
    <mergeCell ref="O8:Q8"/>
    <mergeCell ref="R8:S8"/>
    <mergeCell ref="O9:Q9"/>
    <mergeCell ref="R9:S9"/>
    <mergeCell ref="V18:Z18"/>
    <mergeCell ref="V20:Z20"/>
    <mergeCell ref="O20:S20"/>
    <mergeCell ref="H18:L18"/>
    <mergeCell ref="O18:S18"/>
    <mergeCell ref="A20:E20"/>
    <mergeCell ref="A18:E18"/>
    <mergeCell ref="A3:A4"/>
    <mergeCell ref="E3:E4"/>
    <mergeCell ref="D12:E12"/>
    <mergeCell ref="A14:E14"/>
    <mergeCell ref="A16:E16"/>
    <mergeCell ref="A10:C10"/>
    <mergeCell ref="D10:E10"/>
    <mergeCell ref="A11:C11"/>
    <mergeCell ref="A6:A7"/>
    <mergeCell ref="B6:B7"/>
    <mergeCell ref="C6:C7"/>
    <mergeCell ref="B4:D4"/>
    <mergeCell ref="D11:E11"/>
    <mergeCell ref="A12:C12"/>
  </mergeCells>
  <phoneticPr fontId="2" type="noConversion"/>
  <pageMargins left="0.3" right="0.27559055118110237" top="0.54" bottom="0.56000000000000005" header="0.51181102362204722" footer="0.51181102362204722"/>
  <pageSetup paperSize="9" orientation="landscape" horizontalDpi="203" verticalDpi="196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5"/>
  <dimension ref="B1:F18"/>
  <sheetViews>
    <sheetView workbookViewId="0">
      <selection activeCell="E15" sqref="E15"/>
    </sheetView>
  </sheetViews>
  <sheetFormatPr defaultRowHeight="11.25"/>
  <cols>
    <col min="1" max="1" width="0.88671875" style="1" customWidth="1"/>
    <col min="2" max="2" width="3.33203125" style="1" customWidth="1"/>
    <col min="3" max="3" width="5.6640625" style="1" customWidth="1"/>
    <col min="4" max="4" width="2.5546875" style="1" customWidth="1"/>
    <col min="5" max="5" width="11.44140625" style="1" customWidth="1"/>
    <col min="6" max="6" width="4.77734375" style="1" customWidth="1"/>
    <col min="7" max="7" width="0.88671875" style="1" customWidth="1"/>
    <col min="8" max="16384" width="8.88671875" style="1"/>
  </cols>
  <sheetData>
    <row r="1" spans="2:6" ht="19.5" customHeight="1">
      <c r="B1" s="204" t="s">
        <v>54</v>
      </c>
      <c r="C1" s="204"/>
      <c r="D1" s="204"/>
      <c r="E1" s="204"/>
      <c r="F1" s="204"/>
    </row>
    <row r="2" spans="2:6" ht="5.25" customHeight="1" thickBot="1"/>
    <row r="3" spans="2:6" ht="23.25" thickBot="1">
      <c r="B3" s="56" t="s">
        <v>55</v>
      </c>
      <c r="C3" s="57"/>
      <c r="D3" s="58"/>
      <c r="E3" s="205" t="s">
        <v>107</v>
      </c>
      <c r="F3" s="206"/>
    </row>
    <row r="4" spans="2:6" ht="4.5" customHeight="1"/>
    <row r="5" spans="2:6" ht="18" customHeight="1">
      <c r="B5" s="59" t="s">
        <v>56</v>
      </c>
      <c r="C5" s="60"/>
      <c r="D5" s="60"/>
    </row>
    <row r="6" spans="2:6" ht="4.5" customHeight="1" thickBot="1"/>
    <row r="7" spans="2:6" ht="20.100000000000001" customHeight="1" thickBot="1">
      <c r="B7" s="207" t="s">
        <v>57</v>
      </c>
      <c r="C7" s="208"/>
      <c r="D7" s="208"/>
      <c r="E7" s="61" t="s">
        <v>58</v>
      </c>
      <c r="F7" s="62" t="s">
        <v>59</v>
      </c>
    </row>
    <row r="8" spans="2:6" ht="20.100000000000001" customHeight="1" thickTop="1">
      <c r="B8" s="209" t="s">
        <v>60</v>
      </c>
      <c r="C8" s="210"/>
      <c r="D8" s="210"/>
      <c r="E8" s="63">
        <v>140000</v>
      </c>
      <c r="F8" s="64" t="s">
        <v>101</v>
      </c>
    </row>
    <row r="9" spans="2:6" ht="20.100000000000001" customHeight="1">
      <c r="B9" s="202" t="s">
        <v>61</v>
      </c>
      <c r="C9" s="203"/>
      <c r="D9" s="203"/>
      <c r="E9" s="65">
        <v>253000</v>
      </c>
      <c r="F9" s="66"/>
    </row>
    <row r="10" spans="2:6" ht="20.100000000000001" customHeight="1">
      <c r="B10" s="202" t="s">
        <v>62</v>
      </c>
      <c r="C10" s="203"/>
      <c r="D10" s="203"/>
      <c r="E10" s="65">
        <v>2000</v>
      </c>
      <c r="F10" s="66"/>
    </row>
    <row r="11" spans="2:6" ht="20.100000000000001" customHeight="1">
      <c r="B11" s="202" t="s">
        <v>63</v>
      </c>
      <c r="C11" s="203"/>
      <c r="D11" s="203"/>
      <c r="E11" s="65">
        <v>2000</v>
      </c>
      <c r="F11" s="66"/>
    </row>
    <row r="12" spans="2:6" ht="20.100000000000001" customHeight="1">
      <c r="B12" s="202" t="s">
        <v>64</v>
      </c>
      <c r="C12" s="203"/>
      <c r="D12" s="203"/>
      <c r="E12" s="67">
        <v>2000</v>
      </c>
      <c r="F12" s="66"/>
    </row>
    <row r="13" spans="2:6" ht="20.100000000000001" customHeight="1">
      <c r="B13" s="202" t="s">
        <v>65</v>
      </c>
      <c r="C13" s="203"/>
      <c r="D13" s="203"/>
      <c r="E13" s="65">
        <v>40100</v>
      </c>
      <c r="F13" s="66"/>
    </row>
    <row r="14" spans="2:6" ht="20.100000000000001" customHeight="1">
      <c r="B14" s="202" t="s">
        <v>66</v>
      </c>
      <c r="C14" s="203"/>
      <c r="D14" s="203"/>
      <c r="E14" s="65">
        <v>93920</v>
      </c>
      <c r="F14" s="66"/>
    </row>
    <row r="15" spans="2:6" ht="20.100000000000001" customHeight="1" thickBot="1">
      <c r="B15" s="211" t="s">
        <v>67</v>
      </c>
      <c r="C15" s="212"/>
      <c r="D15" s="212"/>
      <c r="E15" s="68"/>
      <c r="F15" s="69"/>
    </row>
    <row r="16" spans="2:6" ht="20.100000000000001" customHeight="1" thickTop="1" thickBot="1">
      <c r="B16" s="199" t="s">
        <v>68</v>
      </c>
      <c r="C16" s="200"/>
      <c r="D16" s="200"/>
      <c r="E16" s="70">
        <f>SUM(E8:E15)</f>
        <v>533020</v>
      </c>
      <c r="F16" s="71"/>
    </row>
    <row r="17" spans="2:4" ht="9.75" customHeight="1">
      <c r="B17" s="201"/>
      <c r="C17" s="201"/>
      <c r="D17" s="201"/>
    </row>
    <row r="18" spans="2:4" ht="21" customHeight="1"/>
  </sheetData>
  <mergeCells count="13">
    <mergeCell ref="B1:F1"/>
    <mergeCell ref="E3:F3"/>
    <mergeCell ref="B7:D7"/>
    <mergeCell ref="B8:D8"/>
    <mergeCell ref="B15:D15"/>
    <mergeCell ref="B16:D16"/>
    <mergeCell ref="B17:D17"/>
    <mergeCell ref="B9:D9"/>
    <mergeCell ref="B10:D10"/>
    <mergeCell ref="B11:D11"/>
    <mergeCell ref="B12:D12"/>
    <mergeCell ref="B13:D13"/>
    <mergeCell ref="B14:D14"/>
  </mergeCells>
  <phoneticPr fontId="2" type="noConversion"/>
  <pageMargins left="0.3" right="0.27559055118110237" top="0.54" bottom="0.56000000000000005" header="0.51181102362204722" footer="0.51181102362204722"/>
  <pageSetup paperSize="9" orientation="landscape" horizontalDpi="203" verticalDpi="196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6"/>
  <dimension ref="B1:AB26"/>
  <sheetViews>
    <sheetView showZeros="0" topLeftCell="A7" workbookViewId="0">
      <selection activeCell="E4" sqref="E4:F4"/>
    </sheetView>
  </sheetViews>
  <sheetFormatPr defaultRowHeight="11.25"/>
  <cols>
    <col min="1" max="1" width="0.5546875" style="1" customWidth="1"/>
    <col min="2" max="2" width="3.33203125" style="1" customWidth="1"/>
    <col min="3" max="3" width="4.77734375" style="1" customWidth="1"/>
    <col min="4" max="4" width="2.5546875" style="1" customWidth="1"/>
    <col min="5" max="5" width="12.77734375" style="1" customWidth="1"/>
    <col min="6" max="6" width="4.77734375" style="1" customWidth="1"/>
    <col min="7" max="8" width="1.44140625" style="1" customWidth="1"/>
    <col min="9" max="9" width="3.33203125" style="1" customWidth="1"/>
    <col min="10" max="10" width="4.77734375" style="1" customWidth="1"/>
    <col min="11" max="11" width="2.5546875" style="1" customWidth="1"/>
    <col min="12" max="12" width="12.77734375" style="1" customWidth="1"/>
    <col min="13" max="13" width="4.77734375" style="1" customWidth="1"/>
    <col min="14" max="15" width="1.44140625" style="1" customWidth="1"/>
    <col min="16" max="16" width="3.33203125" style="1" customWidth="1"/>
    <col min="17" max="17" width="4.77734375" style="1" customWidth="1"/>
    <col min="18" max="18" width="2.5546875" style="1" customWidth="1"/>
    <col min="19" max="19" width="12.77734375" style="1" customWidth="1"/>
    <col min="20" max="20" width="4.77734375" style="1" customWidth="1"/>
    <col min="21" max="22" width="1.44140625" style="1" customWidth="1"/>
    <col min="23" max="23" width="3.33203125" style="1" customWidth="1"/>
    <col min="24" max="24" width="4.77734375" style="1" customWidth="1"/>
    <col min="25" max="25" width="2.5546875" style="1" customWidth="1"/>
    <col min="26" max="26" width="12.77734375" style="1" customWidth="1"/>
    <col min="27" max="27" width="4.77734375" style="1" customWidth="1"/>
    <col min="28" max="28" width="0.88671875" style="1" customWidth="1"/>
    <col min="29" max="16384" width="8.88671875" style="1"/>
  </cols>
  <sheetData>
    <row r="1" spans="2:28" ht="60" customHeight="1">
      <c r="B1" s="72"/>
      <c r="C1" s="72"/>
      <c r="D1" s="72"/>
      <c r="E1" s="72"/>
      <c r="F1" s="72"/>
    </row>
    <row r="2" spans="2:28" ht="22.5" customHeight="1">
      <c r="B2" s="204" t="s">
        <v>69</v>
      </c>
      <c r="C2" s="204"/>
      <c r="D2" s="204"/>
      <c r="E2" s="204"/>
      <c r="F2" s="204"/>
      <c r="I2" s="204" t="s">
        <v>70</v>
      </c>
      <c r="J2" s="204"/>
      <c r="K2" s="204"/>
      <c r="L2" s="204"/>
      <c r="M2" s="204"/>
      <c r="P2" s="204" t="s">
        <v>70</v>
      </c>
      <c r="Q2" s="204"/>
      <c r="R2" s="204"/>
      <c r="S2" s="204"/>
      <c r="T2" s="204"/>
      <c r="W2" s="204" t="s">
        <v>69</v>
      </c>
      <c r="X2" s="204"/>
      <c r="Y2" s="204"/>
      <c r="Z2" s="204"/>
      <c r="AA2" s="204"/>
    </row>
    <row r="3" spans="2:28" ht="6.75" customHeight="1" thickBot="1">
      <c r="H3" s="73"/>
      <c r="J3" s="2"/>
      <c r="O3" s="73"/>
      <c r="V3" s="73"/>
    </row>
    <row r="4" spans="2:28" ht="24" customHeight="1" thickBot="1">
      <c r="B4" s="56" t="s">
        <v>71</v>
      </c>
      <c r="C4" s="74" t="str">
        <f>IF([1]입력용!$C$3="","",[1]입력용!$C$3)</f>
        <v/>
      </c>
      <c r="D4" s="58" t="s">
        <v>72</v>
      </c>
      <c r="E4" s="227" t="str">
        <f>입력용!E3</f>
        <v>수송동 848 정희영</v>
      </c>
      <c r="F4" s="228"/>
      <c r="H4" s="73"/>
      <c r="I4" s="56" t="s">
        <v>71</v>
      </c>
      <c r="J4" s="75" t="str">
        <f>$C$4</f>
        <v/>
      </c>
      <c r="K4" s="58" t="s">
        <v>72</v>
      </c>
      <c r="L4" s="229" t="str">
        <f>$E$4</f>
        <v>수송동 848 정희영</v>
      </c>
      <c r="M4" s="230"/>
      <c r="O4" s="73"/>
      <c r="P4" s="56" t="s">
        <v>71</v>
      </c>
      <c r="Q4" s="76" t="str">
        <f>$C$4</f>
        <v/>
      </c>
      <c r="R4" s="58" t="s">
        <v>72</v>
      </c>
      <c r="S4" s="229" t="str">
        <f>$E$4</f>
        <v>수송동 848 정희영</v>
      </c>
      <c r="T4" s="230"/>
      <c r="V4" s="73"/>
      <c r="W4" s="56" t="s">
        <v>71</v>
      </c>
      <c r="X4" s="76" t="str">
        <f>$C$4</f>
        <v/>
      </c>
      <c r="Y4" s="58" t="s">
        <v>72</v>
      </c>
      <c r="Z4" s="229" t="str">
        <f>$E$4</f>
        <v>수송동 848 정희영</v>
      </c>
      <c r="AA4" s="230"/>
    </row>
    <row r="5" spans="2:28" ht="6.75" customHeight="1">
      <c r="H5" s="73"/>
      <c r="O5" s="73"/>
      <c r="V5" s="73"/>
    </row>
    <row r="6" spans="2:28" ht="21.75" customHeight="1">
      <c r="B6" s="59" t="s">
        <v>73</v>
      </c>
      <c r="C6" s="60"/>
      <c r="D6" s="60"/>
      <c r="H6" s="73"/>
      <c r="I6" s="59" t="s">
        <v>73</v>
      </c>
      <c r="J6" s="60"/>
      <c r="K6" s="60"/>
      <c r="O6" s="73"/>
      <c r="P6" s="59" t="s">
        <v>73</v>
      </c>
      <c r="Q6" s="60"/>
      <c r="R6" s="60"/>
      <c r="V6" s="73"/>
      <c r="W6" s="59" t="s">
        <v>73</v>
      </c>
      <c r="X6" s="60"/>
      <c r="Y6" s="60"/>
    </row>
    <row r="7" spans="2:28" ht="4.5" customHeight="1" thickBot="1">
      <c r="H7" s="73"/>
      <c r="O7" s="73"/>
      <c r="V7" s="73"/>
    </row>
    <row r="8" spans="2:28" ht="21" customHeight="1" thickBot="1">
      <c r="B8" s="231" t="s">
        <v>74</v>
      </c>
      <c r="C8" s="232"/>
      <c r="D8" s="232"/>
      <c r="E8" s="77" t="s">
        <v>75</v>
      </c>
      <c r="F8" s="78" t="s">
        <v>76</v>
      </c>
      <c r="G8" s="79"/>
      <c r="H8" s="80"/>
      <c r="I8" s="231" t="s">
        <v>74</v>
      </c>
      <c r="J8" s="232"/>
      <c r="K8" s="232"/>
      <c r="L8" s="77" t="s">
        <v>75</v>
      </c>
      <c r="M8" s="78" t="s">
        <v>76</v>
      </c>
      <c r="N8" s="79"/>
      <c r="O8" s="81"/>
      <c r="P8" s="231" t="s">
        <v>74</v>
      </c>
      <c r="Q8" s="232"/>
      <c r="R8" s="232"/>
      <c r="S8" s="77" t="s">
        <v>75</v>
      </c>
      <c r="T8" s="78" t="s">
        <v>76</v>
      </c>
      <c r="U8" s="79"/>
      <c r="V8" s="81"/>
      <c r="W8" s="231" t="s">
        <v>74</v>
      </c>
      <c r="X8" s="232"/>
      <c r="Y8" s="232"/>
      <c r="Z8" s="77" t="s">
        <v>75</v>
      </c>
      <c r="AA8" s="78" t="s">
        <v>76</v>
      </c>
      <c r="AB8" s="79"/>
    </row>
    <row r="9" spans="2:28" ht="21" customHeight="1" thickTop="1">
      <c r="B9" s="222" t="s">
        <v>77</v>
      </c>
      <c r="C9" s="223"/>
      <c r="D9" s="223"/>
      <c r="E9" s="82">
        <f>입력용!E8</f>
        <v>140000</v>
      </c>
      <c r="F9" s="83" t="str">
        <f>IF([1]입력용!$F$8="","",[1]입력용!$F$8)</f>
        <v>신설</v>
      </c>
      <c r="G9" s="84"/>
      <c r="H9" s="85"/>
      <c r="I9" s="222" t="s">
        <v>77</v>
      </c>
      <c r="J9" s="223"/>
      <c r="K9" s="223"/>
      <c r="L9" s="86">
        <f>$E$9</f>
        <v>140000</v>
      </c>
      <c r="M9" s="87" t="str">
        <f>F9</f>
        <v>신설</v>
      </c>
      <c r="N9" s="79"/>
      <c r="O9" s="81"/>
      <c r="P9" s="222" t="s">
        <v>77</v>
      </c>
      <c r="Q9" s="223"/>
      <c r="R9" s="223"/>
      <c r="S9" s="86">
        <f>$E$9</f>
        <v>140000</v>
      </c>
      <c r="T9" s="87" t="str">
        <f>IF($F$9="","",$F$9)</f>
        <v>신설</v>
      </c>
      <c r="U9" s="79"/>
      <c r="V9" s="81"/>
      <c r="W9" s="222" t="s">
        <v>77</v>
      </c>
      <c r="X9" s="223"/>
      <c r="Y9" s="223"/>
      <c r="Z9" s="86">
        <f>$E$9</f>
        <v>140000</v>
      </c>
      <c r="AA9" s="87" t="str">
        <f>IF($F$9="","",$F$9)</f>
        <v>신설</v>
      </c>
      <c r="AB9" s="79"/>
    </row>
    <row r="10" spans="2:28" ht="21" customHeight="1">
      <c r="B10" s="222" t="s">
        <v>78</v>
      </c>
      <c r="C10" s="223"/>
      <c r="D10" s="223"/>
      <c r="E10" s="88">
        <f>입력용!E9</f>
        <v>253000</v>
      </c>
      <c r="F10" s="83" t="str">
        <f>IF([1]입력용!$F$9="","",[1]입력용!$F$9)</f>
        <v/>
      </c>
      <c r="G10" s="79"/>
      <c r="H10" s="80"/>
      <c r="I10" s="222" t="s">
        <v>78</v>
      </c>
      <c r="J10" s="223"/>
      <c r="K10" s="223"/>
      <c r="L10" s="86">
        <f>$E$10</f>
        <v>253000</v>
      </c>
      <c r="M10" s="87" t="str">
        <f t="shared" ref="M10:M16" si="0">F10</f>
        <v/>
      </c>
      <c r="N10" s="79"/>
      <c r="O10" s="81"/>
      <c r="P10" s="222" t="s">
        <v>78</v>
      </c>
      <c r="Q10" s="223"/>
      <c r="R10" s="223"/>
      <c r="S10" s="86">
        <f>$E$10</f>
        <v>253000</v>
      </c>
      <c r="T10" s="87" t="str">
        <f>IF($F$10="","",$F$10)</f>
        <v/>
      </c>
      <c r="U10" s="79"/>
      <c r="V10" s="81"/>
      <c r="W10" s="222" t="s">
        <v>78</v>
      </c>
      <c r="X10" s="223"/>
      <c r="Y10" s="223"/>
      <c r="Z10" s="86">
        <f>$E$10</f>
        <v>253000</v>
      </c>
      <c r="AA10" s="87" t="str">
        <f>IF($F$10="","",$F$10)</f>
        <v/>
      </c>
      <c r="AB10" s="79"/>
    </row>
    <row r="11" spans="2:28" ht="21" customHeight="1">
      <c r="B11" s="222" t="s">
        <v>79</v>
      </c>
      <c r="C11" s="223"/>
      <c r="D11" s="223"/>
      <c r="E11" s="88">
        <f>입력용!E10</f>
        <v>2000</v>
      </c>
      <c r="F11" s="83" t="str">
        <f>IF([1]입력용!$F$10="","",[1]입력용!$F$10)</f>
        <v/>
      </c>
      <c r="G11" s="79"/>
      <c r="H11" s="81"/>
      <c r="I11" s="224" t="s">
        <v>79</v>
      </c>
      <c r="J11" s="225"/>
      <c r="K11" s="226"/>
      <c r="L11" s="86">
        <f>$E$11</f>
        <v>2000</v>
      </c>
      <c r="M11" s="87" t="str">
        <f t="shared" si="0"/>
        <v/>
      </c>
      <c r="N11" s="79"/>
      <c r="O11" s="81"/>
      <c r="P11" s="222" t="s">
        <v>79</v>
      </c>
      <c r="Q11" s="223"/>
      <c r="R11" s="223"/>
      <c r="S11" s="86">
        <f>$E$11</f>
        <v>2000</v>
      </c>
      <c r="T11" s="87" t="str">
        <f>IF($F$11="","",$F$11)</f>
        <v/>
      </c>
      <c r="U11" s="79"/>
      <c r="V11" s="81"/>
      <c r="W11" s="222" t="s">
        <v>79</v>
      </c>
      <c r="X11" s="223"/>
      <c r="Y11" s="223"/>
      <c r="Z11" s="86">
        <f>$E$11</f>
        <v>2000</v>
      </c>
      <c r="AA11" s="87" t="str">
        <f>IF($F$11="","",$F$11)</f>
        <v/>
      </c>
      <c r="AB11" s="79"/>
    </row>
    <row r="12" spans="2:28" ht="21" customHeight="1">
      <c r="B12" s="222" t="s">
        <v>80</v>
      </c>
      <c r="C12" s="223"/>
      <c r="D12" s="223"/>
      <c r="E12" s="88">
        <f>입력용!E11</f>
        <v>2000</v>
      </c>
      <c r="F12" s="83" t="str">
        <f>IF([1]입력용!$F$11="","",[1]입력용!$F$11)</f>
        <v/>
      </c>
      <c r="G12" s="79"/>
      <c r="H12" s="81"/>
      <c r="I12" s="222" t="s">
        <v>80</v>
      </c>
      <c r="J12" s="223"/>
      <c r="K12" s="223"/>
      <c r="L12" s="86">
        <f>$E$12</f>
        <v>2000</v>
      </c>
      <c r="M12" s="87" t="str">
        <f t="shared" si="0"/>
        <v/>
      </c>
      <c r="N12" s="79"/>
      <c r="O12" s="81"/>
      <c r="P12" s="222" t="s">
        <v>80</v>
      </c>
      <c r="Q12" s="223"/>
      <c r="R12" s="223"/>
      <c r="S12" s="86">
        <f>$E$12</f>
        <v>2000</v>
      </c>
      <c r="T12" s="87" t="str">
        <f>IF($F$12="","",$F$12)</f>
        <v/>
      </c>
      <c r="U12" s="79"/>
      <c r="V12" s="81"/>
      <c r="W12" s="222" t="s">
        <v>80</v>
      </c>
      <c r="X12" s="223"/>
      <c r="Y12" s="223"/>
      <c r="Z12" s="86">
        <f>$E$12</f>
        <v>2000</v>
      </c>
      <c r="AA12" s="87" t="str">
        <f>IF($F$12="","",$F$12)</f>
        <v/>
      </c>
      <c r="AB12" s="79"/>
    </row>
    <row r="13" spans="2:28" ht="21" customHeight="1">
      <c r="B13" s="222" t="s">
        <v>81</v>
      </c>
      <c r="C13" s="223"/>
      <c r="D13" s="223"/>
      <c r="E13" s="88">
        <f>입력용!E12</f>
        <v>2000</v>
      </c>
      <c r="F13" s="83" t="str">
        <f>IF([1]입력용!$F$12="","",[1]입력용!$F$12)</f>
        <v/>
      </c>
      <c r="G13" s="79"/>
      <c r="H13" s="81"/>
      <c r="I13" s="222" t="s">
        <v>81</v>
      </c>
      <c r="J13" s="223"/>
      <c r="K13" s="223"/>
      <c r="L13" s="86">
        <f>$E$13</f>
        <v>2000</v>
      </c>
      <c r="M13" s="87" t="str">
        <f t="shared" si="0"/>
        <v/>
      </c>
      <c r="N13" s="79"/>
      <c r="O13" s="81"/>
      <c r="P13" s="222" t="s">
        <v>81</v>
      </c>
      <c r="Q13" s="223"/>
      <c r="R13" s="223"/>
      <c r="S13" s="86">
        <f>$E$13</f>
        <v>2000</v>
      </c>
      <c r="T13" s="87" t="str">
        <f>IF($F$13="","",$F$13)</f>
        <v/>
      </c>
      <c r="U13" s="79"/>
      <c r="V13" s="81"/>
      <c r="W13" s="222" t="s">
        <v>81</v>
      </c>
      <c r="X13" s="223"/>
      <c r="Y13" s="223"/>
      <c r="Z13" s="86">
        <f>$E$13</f>
        <v>2000</v>
      </c>
      <c r="AA13" s="87" t="str">
        <f>IF($F$13="","",$F$13)</f>
        <v/>
      </c>
      <c r="AB13" s="79"/>
    </row>
    <row r="14" spans="2:28" ht="21" customHeight="1">
      <c r="B14" s="222" t="s">
        <v>82</v>
      </c>
      <c r="C14" s="223"/>
      <c r="D14" s="223"/>
      <c r="E14" s="88">
        <f>입력용!E13</f>
        <v>40100</v>
      </c>
      <c r="F14" s="83" t="str">
        <f>IF([1]입력용!$F$13="","",[1]입력용!$F$13)</f>
        <v/>
      </c>
      <c r="G14" s="79"/>
      <c r="H14" s="81"/>
      <c r="I14" s="222" t="s">
        <v>82</v>
      </c>
      <c r="J14" s="223"/>
      <c r="K14" s="223"/>
      <c r="L14" s="86">
        <f>$E$14</f>
        <v>40100</v>
      </c>
      <c r="M14" s="87" t="str">
        <f t="shared" si="0"/>
        <v/>
      </c>
      <c r="N14" s="79"/>
      <c r="O14" s="81"/>
      <c r="P14" s="222" t="s">
        <v>82</v>
      </c>
      <c r="Q14" s="223"/>
      <c r="R14" s="223"/>
      <c r="S14" s="86">
        <f>$E$14</f>
        <v>40100</v>
      </c>
      <c r="T14" s="87" t="str">
        <f>IF($F$14="","",$F$14)</f>
        <v/>
      </c>
      <c r="U14" s="79"/>
      <c r="V14" s="81"/>
      <c r="W14" s="222" t="s">
        <v>82</v>
      </c>
      <c r="X14" s="223"/>
      <c r="Y14" s="223"/>
      <c r="Z14" s="86">
        <f>$E$14</f>
        <v>40100</v>
      </c>
      <c r="AA14" s="87" t="str">
        <f>IF($F$14="","",$F$14)</f>
        <v/>
      </c>
      <c r="AB14" s="79"/>
    </row>
    <row r="15" spans="2:28" ht="21" customHeight="1">
      <c r="B15" s="222" t="s">
        <v>83</v>
      </c>
      <c r="C15" s="223"/>
      <c r="D15" s="223"/>
      <c r="E15" s="88">
        <f>입력용!E14</f>
        <v>93920</v>
      </c>
      <c r="F15" s="83" t="str">
        <f>IF([1]입력용!$F$14="","",[1]입력용!$F$14)</f>
        <v/>
      </c>
      <c r="G15" s="79"/>
      <c r="H15" s="81"/>
      <c r="I15" s="222" t="s">
        <v>83</v>
      </c>
      <c r="J15" s="223"/>
      <c r="K15" s="223"/>
      <c r="L15" s="86">
        <f>$E$15</f>
        <v>93920</v>
      </c>
      <c r="M15" s="87" t="str">
        <f t="shared" si="0"/>
        <v/>
      </c>
      <c r="N15" s="79"/>
      <c r="O15" s="81"/>
      <c r="P15" s="222" t="s">
        <v>83</v>
      </c>
      <c r="Q15" s="223"/>
      <c r="R15" s="223"/>
      <c r="S15" s="86">
        <f>$E$15</f>
        <v>93920</v>
      </c>
      <c r="T15" s="87" t="str">
        <f>IF($F$15="","",$F$15)</f>
        <v/>
      </c>
      <c r="U15" s="79"/>
      <c r="V15" s="81"/>
      <c r="W15" s="222" t="s">
        <v>83</v>
      </c>
      <c r="X15" s="223"/>
      <c r="Y15" s="223"/>
      <c r="Z15" s="86">
        <f>$E$15</f>
        <v>93920</v>
      </c>
      <c r="AA15" s="87" t="str">
        <f>IF($F$15="","",$F$15)</f>
        <v/>
      </c>
      <c r="AB15" s="79"/>
    </row>
    <row r="16" spans="2:28" ht="21" customHeight="1" thickBot="1">
      <c r="B16" s="220" t="s">
        <v>84</v>
      </c>
      <c r="C16" s="221"/>
      <c r="D16" s="221"/>
      <c r="E16" s="89" t="str">
        <f>IF([1]입력용!$E$15="","",[1]입력용!$E$15)</f>
        <v/>
      </c>
      <c r="F16" s="90" t="str">
        <f>IF([1]입력용!$F$15="","",[1]입력용!$F$15)</f>
        <v/>
      </c>
      <c r="G16" s="79"/>
      <c r="H16" s="81"/>
      <c r="I16" s="220" t="s">
        <v>84</v>
      </c>
      <c r="J16" s="221"/>
      <c r="K16" s="221"/>
      <c r="L16" s="91" t="str">
        <f>$E$16</f>
        <v/>
      </c>
      <c r="M16" s="92" t="str">
        <f t="shared" si="0"/>
        <v/>
      </c>
      <c r="N16" s="79"/>
      <c r="O16" s="81"/>
      <c r="P16" s="220" t="s">
        <v>84</v>
      </c>
      <c r="Q16" s="221"/>
      <c r="R16" s="221"/>
      <c r="S16" s="91" t="str">
        <f>$E$16</f>
        <v/>
      </c>
      <c r="T16" s="92" t="str">
        <f>IF($F$16="","",$F$16)</f>
        <v/>
      </c>
      <c r="U16" s="79"/>
      <c r="V16" s="81"/>
      <c r="W16" s="220" t="s">
        <v>84</v>
      </c>
      <c r="X16" s="221"/>
      <c r="Y16" s="221"/>
      <c r="Z16" s="91" t="str">
        <f>$E$16</f>
        <v/>
      </c>
      <c r="AA16" s="92" t="str">
        <f>IF($F$16="","",$F$16)</f>
        <v/>
      </c>
      <c r="AB16" s="79"/>
    </row>
    <row r="17" spans="2:28" ht="21" customHeight="1" thickTop="1" thickBot="1">
      <c r="B17" s="218" t="s">
        <v>68</v>
      </c>
      <c r="C17" s="219"/>
      <c r="D17" s="219"/>
      <c r="E17" s="93">
        <f>IF(SUM(E9:E16)=0,"",SUM(E9:E16))</f>
        <v>533020</v>
      </c>
      <c r="F17" s="94"/>
      <c r="G17" s="79"/>
      <c r="H17" s="81"/>
      <c r="I17" s="218" t="s">
        <v>68</v>
      </c>
      <c r="J17" s="219"/>
      <c r="K17" s="219"/>
      <c r="L17" s="93">
        <f>IF(SUM(L9:L16)=0,"",SUM(L9:L16))</f>
        <v>533020</v>
      </c>
      <c r="M17" s="95"/>
      <c r="N17" s="79"/>
      <c r="O17" s="81"/>
      <c r="P17" s="218" t="s">
        <v>68</v>
      </c>
      <c r="Q17" s="219"/>
      <c r="R17" s="219"/>
      <c r="S17" s="93">
        <f>IF(SUM(S9:S16)=0,"",SUM(S9:S16))</f>
        <v>533020</v>
      </c>
      <c r="T17" s="96"/>
      <c r="U17" s="79"/>
      <c r="V17" s="81"/>
      <c r="W17" s="218" t="s">
        <v>68</v>
      </c>
      <c r="X17" s="219"/>
      <c r="Y17" s="219"/>
      <c r="Z17" s="93">
        <f>IF(SUM(Z9:Z16)=0,"",SUM(Z9:Z16))</f>
        <v>533020</v>
      </c>
      <c r="AA17" s="94"/>
      <c r="AB17" s="79"/>
    </row>
    <row r="18" spans="2:28" ht="9.75" customHeight="1">
      <c r="B18" s="217"/>
      <c r="C18" s="217"/>
      <c r="D18" s="217"/>
      <c r="E18" s="79"/>
      <c r="F18" s="79"/>
      <c r="G18" s="79"/>
      <c r="H18" s="81"/>
      <c r="I18" s="217"/>
      <c r="J18" s="217"/>
      <c r="K18" s="217"/>
      <c r="L18" s="79"/>
      <c r="M18" s="79"/>
      <c r="N18" s="79"/>
      <c r="O18" s="81"/>
      <c r="P18" s="217"/>
      <c r="Q18" s="217"/>
      <c r="R18" s="217"/>
      <c r="S18" s="79"/>
      <c r="T18" s="79"/>
      <c r="U18" s="79"/>
      <c r="V18" s="81"/>
      <c r="W18" s="217"/>
      <c r="X18" s="217"/>
      <c r="Y18" s="217"/>
      <c r="Z18" s="79"/>
      <c r="AA18" s="79"/>
      <c r="AB18" s="79"/>
    </row>
    <row r="19" spans="2:28" ht="23.25" customHeight="1">
      <c r="B19" s="213" t="s">
        <v>85</v>
      </c>
      <c r="C19" s="213"/>
      <c r="D19" s="214" t="str">
        <f>IF(E17="","","금"&amp;NUMBERSTRING(E17,1)&amp;"원정")</f>
        <v>금오십삼만삼천이십원정</v>
      </c>
      <c r="E19" s="214"/>
      <c r="F19" s="214"/>
      <c r="G19" s="79"/>
      <c r="H19" s="81"/>
      <c r="I19" s="213" t="s">
        <v>85</v>
      </c>
      <c r="J19" s="213"/>
      <c r="K19" s="214" t="str">
        <f>$D$19</f>
        <v>금오십삼만삼천이십원정</v>
      </c>
      <c r="L19" s="214"/>
      <c r="M19" s="214"/>
      <c r="N19" s="79"/>
      <c r="O19" s="81"/>
      <c r="P19" s="213" t="s">
        <v>85</v>
      </c>
      <c r="Q19" s="213"/>
      <c r="R19" s="214" t="str">
        <f>$D$19</f>
        <v>금오십삼만삼천이십원정</v>
      </c>
      <c r="S19" s="214"/>
      <c r="T19" s="214"/>
      <c r="U19" s="79"/>
      <c r="V19" s="81"/>
      <c r="W19" s="213" t="s">
        <v>85</v>
      </c>
      <c r="X19" s="213"/>
      <c r="Y19" s="214" t="str">
        <f>$D$19</f>
        <v>금오십삼만삼천이십원정</v>
      </c>
      <c r="Z19" s="214"/>
      <c r="AA19" s="214"/>
      <c r="AB19" s="79"/>
    </row>
    <row r="20" spans="2:28" ht="12" customHeight="1">
      <c r="H20" s="73"/>
      <c r="O20" s="73"/>
      <c r="V20" s="73"/>
    </row>
    <row r="21" spans="2:28" ht="23.1" customHeight="1">
      <c r="B21" s="216" t="s">
        <v>86</v>
      </c>
      <c r="C21" s="216"/>
      <c r="D21" s="216"/>
      <c r="E21" s="216"/>
      <c r="F21" s="216"/>
      <c r="G21" s="97"/>
      <c r="H21" s="73"/>
      <c r="I21" s="216" t="s">
        <v>86</v>
      </c>
      <c r="J21" s="216"/>
      <c r="K21" s="216"/>
      <c r="L21" s="216"/>
      <c r="M21" s="216"/>
      <c r="N21" s="97"/>
      <c r="O21" s="73"/>
      <c r="P21" s="216" t="s">
        <v>86</v>
      </c>
      <c r="Q21" s="216"/>
      <c r="R21" s="216"/>
      <c r="S21" s="216"/>
      <c r="T21" s="216"/>
      <c r="U21" s="97"/>
      <c r="V21" s="73"/>
      <c r="W21" s="216" t="s">
        <v>86</v>
      </c>
      <c r="X21" s="216"/>
      <c r="Y21" s="216"/>
      <c r="Z21" s="216"/>
      <c r="AA21" s="216"/>
      <c r="AB21" s="97"/>
    </row>
    <row r="22" spans="2:28" ht="18.95" customHeight="1">
      <c r="G22" s="97"/>
      <c r="H22" s="73"/>
      <c r="N22" s="97"/>
      <c r="O22" s="73"/>
      <c r="U22" s="97"/>
      <c r="V22" s="73"/>
      <c r="AB22" s="97"/>
    </row>
    <row r="23" spans="2:28" ht="23.1" customHeight="1">
      <c r="B23" s="1" t="s">
        <v>87</v>
      </c>
      <c r="F23" s="98" t="s">
        <v>88</v>
      </c>
      <c r="G23" s="97"/>
      <c r="H23" s="73"/>
      <c r="I23" s="1" t="s">
        <v>87</v>
      </c>
      <c r="M23" s="98" t="s">
        <v>88</v>
      </c>
      <c r="N23" s="97"/>
      <c r="O23" s="73"/>
      <c r="P23" s="1" t="s">
        <v>87</v>
      </c>
      <c r="T23" s="98" t="s">
        <v>88</v>
      </c>
      <c r="U23" s="97"/>
      <c r="V23" s="73"/>
      <c r="W23" s="1" t="s">
        <v>87</v>
      </c>
      <c r="AA23" s="98" t="s">
        <v>88</v>
      </c>
      <c r="AB23" s="97"/>
    </row>
    <row r="24" spans="2:28" ht="18.95" customHeight="1">
      <c r="H24" s="73"/>
      <c r="O24" s="73"/>
      <c r="V24" s="73"/>
    </row>
    <row r="25" spans="2:28" ht="23.1" customHeight="1">
      <c r="B25" s="99" t="s">
        <v>89</v>
      </c>
      <c r="H25" s="73"/>
      <c r="I25" s="100" t="s">
        <v>90</v>
      </c>
      <c r="O25" s="73"/>
      <c r="P25" s="100" t="s">
        <v>90</v>
      </c>
      <c r="V25" s="73"/>
      <c r="W25" s="215" t="s">
        <v>0</v>
      </c>
      <c r="X25" s="215"/>
      <c r="Y25" s="215"/>
      <c r="Z25" s="215"/>
      <c r="AA25" s="215"/>
    </row>
    <row r="26" spans="2:28" ht="18" customHeight="1"/>
  </sheetData>
  <sheetProtection sheet="1" objects="1" scenarios="1"/>
  <mergeCells count="65">
    <mergeCell ref="W13:Y13"/>
    <mergeCell ref="P11:R11"/>
    <mergeCell ref="W19:X19"/>
    <mergeCell ref="P12:R12"/>
    <mergeCell ref="W12:Y12"/>
    <mergeCell ref="W9:Y9"/>
    <mergeCell ref="B2:F2"/>
    <mergeCell ref="I2:M2"/>
    <mergeCell ref="P2:T2"/>
    <mergeCell ref="B9:D9"/>
    <mergeCell ref="I9:K9"/>
    <mergeCell ref="P9:R9"/>
    <mergeCell ref="E4:F4"/>
    <mergeCell ref="L4:M4"/>
    <mergeCell ref="W2:AA2"/>
    <mergeCell ref="B8:D8"/>
    <mergeCell ref="I8:K8"/>
    <mergeCell ref="P8:R8"/>
    <mergeCell ref="W8:Y8"/>
    <mergeCell ref="Z4:AA4"/>
    <mergeCell ref="S4:T4"/>
    <mergeCell ref="B14:D14"/>
    <mergeCell ref="I14:K14"/>
    <mergeCell ref="P14:R14"/>
    <mergeCell ref="W14:Y14"/>
    <mergeCell ref="B10:D10"/>
    <mergeCell ref="B11:D11"/>
    <mergeCell ref="I10:K10"/>
    <mergeCell ref="I11:K11"/>
    <mergeCell ref="B12:D12"/>
    <mergeCell ref="I12:K12"/>
    <mergeCell ref="B13:D13"/>
    <mergeCell ref="I13:K13"/>
    <mergeCell ref="W10:Y10"/>
    <mergeCell ref="W11:Y11"/>
    <mergeCell ref="P10:R10"/>
    <mergeCell ref="P13:R13"/>
    <mergeCell ref="B16:D16"/>
    <mergeCell ref="I16:K16"/>
    <mergeCell ref="P16:R16"/>
    <mergeCell ref="W16:Y16"/>
    <mergeCell ref="B15:D15"/>
    <mergeCell ref="I15:K15"/>
    <mergeCell ref="P15:R15"/>
    <mergeCell ref="W15:Y15"/>
    <mergeCell ref="B18:D18"/>
    <mergeCell ref="I18:K18"/>
    <mergeCell ref="P18:R18"/>
    <mergeCell ref="W18:Y18"/>
    <mergeCell ref="B17:D17"/>
    <mergeCell ref="I17:K17"/>
    <mergeCell ref="P17:R17"/>
    <mergeCell ref="W17:Y17"/>
    <mergeCell ref="W25:AA25"/>
    <mergeCell ref="B21:F21"/>
    <mergeCell ref="I21:M21"/>
    <mergeCell ref="P21:T21"/>
    <mergeCell ref="W21:AA21"/>
    <mergeCell ref="B19:C19"/>
    <mergeCell ref="D19:F19"/>
    <mergeCell ref="I19:J19"/>
    <mergeCell ref="K19:M19"/>
    <mergeCell ref="Y19:AA19"/>
    <mergeCell ref="P19:Q19"/>
    <mergeCell ref="R19:T19"/>
  </mergeCells>
  <phoneticPr fontId="2" type="noConversion"/>
  <pageMargins left="0.3" right="0.27559055118110237" top="0.54" bottom="0.56000000000000005" header="0.51181102362204722" footer="0.51181102362204722"/>
  <pageSetup paperSize="9" orientation="landscape" horizontalDpi="203" verticalDpi="196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1</vt:i4>
      </vt:variant>
    </vt:vector>
  </HeadingPairs>
  <TitlesOfParts>
    <vt:vector size="5" baseType="lpstr">
      <vt:lpstr>신규</vt:lpstr>
      <vt:lpstr>설계수수료</vt:lpstr>
      <vt:lpstr>입력용</vt:lpstr>
      <vt:lpstr>출력용</vt:lpstr>
      <vt:lpstr>신규!Print_Area</vt:lpstr>
    </vt:vector>
  </TitlesOfParts>
  <Company>총무과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안내실</dc:creator>
  <cp:lastModifiedBy>..</cp:lastModifiedBy>
  <cp:lastPrinted>2011-12-06T04:31:33Z</cp:lastPrinted>
  <dcterms:created xsi:type="dcterms:W3CDTF">2003-04-06T09:47:12Z</dcterms:created>
  <dcterms:modified xsi:type="dcterms:W3CDTF">2011-12-06T05:22:31Z</dcterms:modified>
</cp:coreProperties>
</file>